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8475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I81" i="23"/>
  <c r="H81" i="23"/>
  <c r="G81" i="23"/>
  <c r="F81" i="23"/>
  <c r="E81" i="23"/>
  <c r="M78" i="23"/>
  <c r="M77" i="23" s="1"/>
  <c r="L78" i="23"/>
  <c r="K78" i="23"/>
  <c r="K77" i="23" s="1"/>
  <c r="J78" i="23"/>
  <c r="I78" i="23"/>
  <c r="I77" i="23" s="1"/>
  <c r="H78" i="23"/>
  <c r="G78" i="23"/>
  <c r="G77" i="23" s="1"/>
  <c r="F78" i="23"/>
  <c r="E78" i="23"/>
  <c r="E77" i="23" s="1"/>
  <c r="L77" i="23"/>
  <c r="J77" i="23"/>
  <c r="H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I68" i="23"/>
  <c r="H68" i="23"/>
  <c r="G68" i="23"/>
  <c r="F68" i="23"/>
  <c r="E68" i="23"/>
  <c r="M65" i="23"/>
  <c r="M64" i="23" s="1"/>
  <c r="L65" i="23"/>
  <c r="K65" i="23"/>
  <c r="K64" i="23" s="1"/>
  <c r="J65" i="23"/>
  <c r="I65" i="23"/>
  <c r="I64" i="23" s="1"/>
  <c r="H65" i="23"/>
  <c r="G65" i="23"/>
  <c r="G64" i="23" s="1"/>
  <c r="F65" i="23"/>
  <c r="E65" i="23"/>
  <c r="E64" i="23" s="1"/>
  <c r="L64" i="23"/>
  <c r="J64" i="23"/>
  <c r="H64" i="23"/>
  <c r="F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I56" i="23"/>
  <c r="H56" i="23"/>
  <c r="G56" i="23"/>
  <c r="F56" i="23"/>
  <c r="E56" i="23"/>
  <c r="M53" i="23"/>
  <c r="M52" i="23" s="1"/>
  <c r="L53" i="23"/>
  <c r="K53" i="23"/>
  <c r="K52" i="23" s="1"/>
  <c r="K51" i="23" s="1"/>
  <c r="J53" i="23"/>
  <c r="I53" i="23"/>
  <c r="I52" i="23" s="1"/>
  <c r="H53" i="23"/>
  <c r="G53" i="23"/>
  <c r="G52" i="23" s="1"/>
  <c r="G51" i="23" s="1"/>
  <c r="F53" i="23"/>
  <c r="E53" i="23"/>
  <c r="E52" i="23" s="1"/>
  <c r="L52" i="23"/>
  <c r="L51" i="23" s="1"/>
  <c r="J52" i="23"/>
  <c r="J51" i="23" s="1"/>
  <c r="H52" i="23"/>
  <c r="H51" i="23" s="1"/>
  <c r="F52" i="23"/>
  <c r="F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L5" i="23"/>
  <c r="L4" i="23" s="1"/>
  <c r="K5" i="23"/>
  <c r="J5" i="23"/>
  <c r="J4" i="23" s="1"/>
  <c r="J92" i="23" s="1"/>
  <c r="I5" i="23"/>
  <c r="H5" i="23"/>
  <c r="H4" i="23" s="1"/>
  <c r="G5" i="23"/>
  <c r="F5" i="23"/>
  <c r="F4" i="23" s="1"/>
  <c r="F92" i="23" s="1"/>
  <c r="E5" i="23"/>
  <c r="M4" i="23"/>
  <c r="K4" i="23"/>
  <c r="K92" i="23" s="1"/>
  <c r="I4" i="23"/>
  <c r="G4" i="23"/>
  <c r="E4" i="23"/>
  <c r="M81" i="22"/>
  <c r="L81" i="22"/>
  <c r="K81" i="22"/>
  <c r="J81" i="22"/>
  <c r="I81" i="22"/>
  <c r="H81" i="22"/>
  <c r="G81" i="22"/>
  <c r="F81" i="22"/>
  <c r="E81" i="22"/>
  <c r="M78" i="22"/>
  <c r="L78" i="22"/>
  <c r="L77" i="22" s="1"/>
  <c r="K78" i="22"/>
  <c r="J78" i="22"/>
  <c r="J77" i="22" s="1"/>
  <c r="I78" i="22"/>
  <c r="H78" i="22"/>
  <c r="H77" i="22" s="1"/>
  <c r="G78" i="22"/>
  <c r="F78" i="22"/>
  <c r="F77" i="22" s="1"/>
  <c r="E78" i="22"/>
  <c r="M77" i="22"/>
  <c r="K77" i="22"/>
  <c r="I77" i="22"/>
  <c r="G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I68" i="22"/>
  <c r="H68" i="22"/>
  <c r="G68" i="22"/>
  <c r="F68" i="22"/>
  <c r="E68" i="22"/>
  <c r="M65" i="22"/>
  <c r="L65" i="22"/>
  <c r="L64" i="22" s="1"/>
  <c r="K65" i="22"/>
  <c r="J65" i="22"/>
  <c r="J64" i="22" s="1"/>
  <c r="I65" i="22"/>
  <c r="H65" i="22"/>
  <c r="H64" i="22" s="1"/>
  <c r="G65" i="22"/>
  <c r="F65" i="22"/>
  <c r="F64" i="22" s="1"/>
  <c r="E65" i="22"/>
  <c r="M64" i="22"/>
  <c r="K64" i="22"/>
  <c r="I64" i="22"/>
  <c r="G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I56" i="22"/>
  <c r="H56" i="22"/>
  <c r="G56" i="22"/>
  <c r="F56" i="22"/>
  <c r="E56" i="22"/>
  <c r="M53" i="22"/>
  <c r="L53" i="22"/>
  <c r="L52" i="22" s="1"/>
  <c r="L51" i="22" s="1"/>
  <c r="K53" i="22"/>
  <c r="J53" i="22"/>
  <c r="J52" i="22" s="1"/>
  <c r="J51" i="22" s="1"/>
  <c r="I53" i="22"/>
  <c r="H53" i="22"/>
  <c r="H52" i="22" s="1"/>
  <c r="H51" i="22" s="1"/>
  <c r="G53" i="22"/>
  <c r="F53" i="22"/>
  <c r="F52" i="22" s="1"/>
  <c r="F51" i="22" s="1"/>
  <c r="E53" i="22"/>
  <c r="M52" i="22"/>
  <c r="M51" i="22" s="1"/>
  <c r="K52" i="22"/>
  <c r="K51" i="22" s="1"/>
  <c r="I52" i="22"/>
  <c r="I51" i="22" s="1"/>
  <c r="G52" i="22"/>
  <c r="G51" i="22" s="1"/>
  <c r="E52" i="22"/>
  <c r="E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I8" i="22"/>
  <c r="H8" i="22"/>
  <c r="G8" i="22"/>
  <c r="F8" i="22"/>
  <c r="E8" i="22"/>
  <c r="M5" i="22"/>
  <c r="M4" i="22" s="1"/>
  <c r="M92" i="22" s="1"/>
  <c r="L5" i="22"/>
  <c r="K5" i="22"/>
  <c r="K4" i="22" s="1"/>
  <c r="K92" i="22" s="1"/>
  <c r="J5" i="22"/>
  <c r="I5" i="22"/>
  <c r="I4" i="22" s="1"/>
  <c r="I92" i="22" s="1"/>
  <c r="H5" i="22"/>
  <c r="G5" i="22"/>
  <c r="G4" i="22" s="1"/>
  <c r="F5" i="22"/>
  <c r="E5" i="22"/>
  <c r="E4" i="22" s="1"/>
  <c r="E92" i="22" s="1"/>
  <c r="L4" i="22"/>
  <c r="L92" i="22" s="1"/>
  <c r="J4" i="22"/>
  <c r="H4" i="22"/>
  <c r="H92" i="22" s="1"/>
  <c r="F4" i="22"/>
  <c r="F92" i="22" s="1"/>
  <c r="M81" i="21"/>
  <c r="L81" i="21"/>
  <c r="K81" i="21"/>
  <c r="J81" i="21"/>
  <c r="I81" i="21"/>
  <c r="H81" i="21"/>
  <c r="G81" i="21"/>
  <c r="F81" i="21"/>
  <c r="E81" i="21"/>
  <c r="M78" i="21"/>
  <c r="M77" i="21" s="1"/>
  <c r="L78" i="21"/>
  <c r="K78" i="21"/>
  <c r="K77" i="21" s="1"/>
  <c r="J78" i="21"/>
  <c r="I78" i="21"/>
  <c r="I77" i="21" s="1"/>
  <c r="H78" i="21"/>
  <c r="G78" i="21"/>
  <c r="G77" i="21" s="1"/>
  <c r="F78" i="21"/>
  <c r="E78" i="21"/>
  <c r="E77" i="21" s="1"/>
  <c r="L77" i="21"/>
  <c r="J77" i="21"/>
  <c r="H77" i="21"/>
  <c r="F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I68" i="21"/>
  <c r="H68" i="21"/>
  <c r="G68" i="21"/>
  <c r="F68" i="21"/>
  <c r="E68" i="21"/>
  <c r="M65" i="21"/>
  <c r="M64" i="21" s="1"/>
  <c r="L65" i="21"/>
  <c r="K65" i="21"/>
  <c r="K64" i="21" s="1"/>
  <c r="J65" i="21"/>
  <c r="I65" i="21"/>
  <c r="I64" i="21" s="1"/>
  <c r="H65" i="21"/>
  <c r="G65" i="21"/>
  <c r="G64" i="21" s="1"/>
  <c r="F65" i="21"/>
  <c r="E65" i="21"/>
  <c r="E64" i="21" s="1"/>
  <c r="L64" i="21"/>
  <c r="J64" i="21"/>
  <c r="H64" i="21"/>
  <c r="F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I56" i="21"/>
  <c r="H56" i="21"/>
  <c r="G56" i="21"/>
  <c r="F56" i="21"/>
  <c r="E56" i="21"/>
  <c r="M53" i="21"/>
  <c r="M52" i="21" s="1"/>
  <c r="M51" i="21" s="1"/>
  <c r="L53" i="21"/>
  <c r="K53" i="21"/>
  <c r="K52" i="21" s="1"/>
  <c r="J53" i="21"/>
  <c r="I53" i="21"/>
  <c r="I52" i="21" s="1"/>
  <c r="I51" i="21" s="1"/>
  <c r="H53" i="21"/>
  <c r="G53" i="21"/>
  <c r="G52" i="21" s="1"/>
  <c r="F53" i="21"/>
  <c r="E53" i="21"/>
  <c r="E52" i="21" s="1"/>
  <c r="E51" i="21" s="1"/>
  <c r="L52" i="21"/>
  <c r="L51" i="21" s="1"/>
  <c r="J52" i="21"/>
  <c r="J51" i="21" s="1"/>
  <c r="H52" i="21"/>
  <c r="H51" i="21" s="1"/>
  <c r="F52" i="21"/>
  <c r="F51" i="21" s="1"/>
  <c r="M47" i="21"/>
  <c r="L47" i="21"/>
  <c r="K47" i="21"/>
  <c r="J47" i="21"/>
  <c r="I47" i="21"/>
  <c r="H47" i="21"/>
  <c r="G47" i="21"/>
  <c r="F47" i="21"/>
  <c r="E47" i="21"/>
  <c r="M8" i="21"/>
  <c r="L8" i="21"/>
  <c r="K8" i="21"/>
  <c r="J8" i="21"/>
  <c r="I8" i="21"/>
  <c r="H8" i="21"/>
  <c r="G8" i="21"/>
  <c r="F8" i="21"/>
  <c r="E8" i="21"/>
  <c r="M5" i="21"/>
  <c r="L5" i="21"/>
  <c r="L4" i="21" s="1"/>
  <c r="L92" i="21" s="1"/>
  <c r="K5" i="21"/>
  <c r="J5" i="21"/>
  <c r="J4" i="21" s="1"/>
  <c r="J92" i="21" s="1"/>
  <c r="I5" i="21"/>
  <c r="H5" i="21"/>
  <c r="H4" i="21" s="1"/>
  <c r="H92" i="21" s="1"/>
  <c r="G5" i="21"/>
  <c r="F5" i="21"/>
  <c r="F4" i="21" s="1"/>
  <c r="E5" i="21"/>
  <c r="M4" i="21"/>
  <c r="M92" i="21" s="1"/>
  <c r="K4" i="21"/>
  <c r="I4" i="21"/>
  <c r="G4" i="21"/>
  <c r="E4" i="21"/>
  <c r="E92" i="21" s="1"/>
  <c r="M81" i="20"/>
  <c r="L81" i="20"/>
  <c r="K81" i="20"/>
  <c r="J81" i="20"/>
  <c r="I81" i="20"/>
  <c r="H81" i="20"/>
  <c r="G81" i="20"/>
  <c r="F81" i="20"/>
  <c r="E81" i="20"/>
  <c r="M78" i="20"/>
  <c r="L78" i="20"/>
  <c r="L77" i="20" s="1"/>
  <c r="K78" i="20"/>
  <c r="J78" i="20"/>
  <c r="J77" i="20" s="1"/>
  <c r="I78" i="20"/>
  <c r="H78" i="20"/>
  <c r="H77" i="20" s="1"/>
  <c r="G78" i="20"/>
  <c r="F78" i="20"/>
  <c r="F77" i="20" s="1"/>
  <c r="E78" i="20"/>
  <c r="M77" i="20"/>
  <c r="K77" i="20"/>
  <c r="I77" i="20"/>
  <c r="G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L65" i="20"/>
  <c r="L64" i="20" s="1"/>
  <c r="K65" i="20"/>
  <c r="J65" i="20"/>
  <c r="J64" i="20" s="1"/>
  <c r="I65" i="20"/>
  <c r="H65" i="20"/>
  <c r="H64" i="20" s="1"/>
  <c r="G65" i="20"/>
  <c r="F65" i="20"/>
  <c r="F64" i="20" s="1"/>
  <c r="E65" i="20"/>
  <c r="M64" i="20"/>
  <c r="K64" i="20"/>
  <c r="I64" i="20"/>
  <c r="G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L53" i="20"/>
  <c r="L52" i="20" s="1"/>
  <c r="K53" i="20"/>
  <c r="J53" i="20"/>
  <c r="J52" i="20" s="1"/>
  <c r="I53" i="20"/>
  <c r="H53" i="20"/>
  <c r="H52" i="20" s="1"/>
  <c r="H51" i="20" s="1"/>
  <c r="G53" i="20"/>
  <c r="F53" i="20"/>
  <c r="F52" i="20" s="1"/>
  <c r="E53" i="20"/>
  <c r="M52" i="20"/>
  <c r="M51" i="20" s="1"/>
  <c r="K52" i="20"/>
  <c r="K51" i="20" s="1"/>
  <c r="I52" i="20"/>
  <c r="I51" i="20" s="1"/>
  <c r="G52" i="20"/>
  <c r="G51" i="20" s="1"/>
  <c r="E52" i="20"/>
  <c r="E51" i="20" s="1"/>
  <c r="L51" i="20"/>
  <c r="J51" i="20"/>
  <c r="F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F4" i="20" s="1"/>
  <c r="F92" i="20" s="1"/>
  <c r="E8" i="20"/>
  <c r="M5" i="20"/>
  <c r="L5" i="20"/>
  <c r="K5" i="20"/>
  <c r="K4" i="20" s="1"/>
  <c r="K92" i="20" s="1"/>
  <c r="J5" i="20"/>
  <c r="I5" i="20"/>
  <c r="H5" i="20"/>
  <c r="G5" i="20"/>
  <c r="G4" i="20" s="1"/>
  <c r="G92" i="20" s="1"/>
  <c r="F5" i="20"/>
  <c r="E5" i="20"/>
  <c r="L4" i="20"/>
  <c r="J4" i="20"/>
  <c r="J92" i="20" s="1"/>
  <c r="H4" i="20"/>
  <c r="M81" i="19"/>
  <c r="L81" i="19"/>
  <c r="L77" i="19" s="1"/>
  <c r="K81" i="19"/>
  <c r="J81" i="19"/>
  <c r="I81" i="19"/>
  <c r="H81" i="19"/>
  <c r="G81" i="19"/>
  <c r="F81" i="19"/>
  <c r="E81" i="19"/>
  <c r="M78" i="19"/>
  <c r="M77" i="19" s="1"/>
  <c r="L78" i="19"/>
  <c r="K78" i="19"/>
  <c r="K77" i="19" s="1"/>
  <c r="J78" i="19"/>
  <c r="I78" i="19"/>
  <c r="I77" i="19" s="1"/>
  <c r="H78" i="19"/>
  <c r="G78" i="19"/>
  <c r="G77" i="19" s="1"/>
  <c r="F78" i="19"/>
  <c r="E78" i="19"/>
  <c r="E77" i="19" s="1"/>
  <c r="J77" i="19"/>
  <c r="H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G68" i="19"/>
  <c r="F68" i="19"/>
  <c r="E68" i="19"/>
  <c r="M65" i="19"/>
  <c r="M64" i="19" s="1"/>
  <c r="L65" i="19"/>
  <c r="K65" i="19"/>
  <c r="J65" i="19"/>
  <c r="I65" i="19"/>
  <c r="I64" i="19" s="1"/>
  <c r="H65" i="19"/>
  <c r="G65" i="19"/>
  <c r="F65" i="19"/>
  <c r="F64" i="19" s="1"/>
  <c r="E65" i="19"/>
  <c r="E64" i="19" s="1"/>
  <c r="K64" i="19"/>
  <c r="J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L56" i="19"/>
  <c r="L52" i="19" s="1"/>
  <c r="L51" i="19" s="1"/>
  <c r="K56" i="19"/>
  <c r="J56" i="19"/>
  <c r="I56" i="19"/>
  <c r="H56" i="19"/>
  <c r="G56" i="19"/>
  <c r="F56" i="19"/>
  <c r="E56" i="19"/>
  <c r="M53" i="19"/>
  <c r="L53" i="19"/>
  <c r="K53" i="19"/>
  <c r="J53" i="19"/>
  <c r="I53" i="19"/>
  <c r="H53" i="19"/>
  <c r="G53" i="19"/>
  <c r="G52" i="19" s="1"/>
  <c r="G51" i="19" s="1"/>
  <c r="F53" i="19"/>
  <c r="F52" i="19" s="1"/>
  <c r="E53" i="19"/>
  <c r="K52" i="19"/>
  <c r="K51" i="19" s="1"/>
  <c r="J52" i="19"/>
  <c r="J51" i="19" s="1"/>
  <c r="H52" i="19"/>
  <c r="H51" i="19"/>
  <c r="M47" i="19"/>
  <c r="L47" i="19"/>
  <c r="L4" i="19" s="1"/>
  <c r="L92" i="19" s="1"/>
  <c r="K47" i="19"/>
  <c r="J47" i="19"/>
  <c r="I47" i="19"/>
  <c r="H47" i="19"/>
  <c r="H4" i="19" s="1"/>
  <c r="H92" i="19" s="1"/>
  <c r="G47" i="19"/>
  <c r="F47" i="19"/>
  <c r="E47" i="19"/>
  <c r="M8" i="19"/>
  <c r="M4" i="19" s="1"/>
  <c r="L8" i="19"/>
  <c r="K8" i="19"/>
  <c r="J8" i="19"/>
  <c r="I8" i="19"/>
  <c r="I4" i="19" s="1"/>
  <c r="H8" i="19"/>
  <c r="G8" i="19"/>
  <c r="F8" i="19"/>
  <c r="E8" i="19"/>
  <c r="M5" i="19"/>
  <c r="L5" i="19"/>
  <c r="K5" i="19"/>
  <c r="J5" i="19"/>
  <c r="J4" i="19" s="1"/>
  <c r="J92" i="19" s="1"/>
  <c r="I5" i="19"/>
  <c r="H5" i="19"/>
  <c r="G5" i="19"/>
  <c r="F5" i="19"/>
  <c r="F4" i="19" s="1"/>
  <c r="E5" i="19"/>
  <c r="K4" i="19"/>
  <c r="K92" i="19" s="1"/>
  <c r="G4" i="19"/>
  <c r="E4" i="19"/>
  <c r="M81" i="18"/>
  <c r="M77" i="18" s="1"/>
  <c r="L81" i="18"/>
  <c r="K81" i="18"/>
  <c r="J81" i="18"/>
  <c r="I81" i="18"/>
  <c r="I77" i="18" s="1"/>
  <c r="H81" i="18"/>
  <c r="G81" i="18"/>
  <c r="F81" i="18"/>
  <c r="E81" i="18"/>
  <c r="M78" i="18"/>
  <c r="L78" i="18"/>
  <c r="K78" i="18"/>
  <c r="J78" i="18"/>
  <c r="J77" i="18" s="1"/>
  <c r="I78" i="18"/>
  <c r="H78" i="18"/>
  <c r="G78" i="18"/>
  <c r="F78" i="18"/>
  <c r="F77" i="18" s="1"/>
  <c r="E78" i="18"/>
  <c r="L77" i="18"/>
  <c r="K77" i="18"/>
  <c r="H77" i="18"/>
  <c r="G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G64" i="18" s="1"/>
  <c r="F68" i="18"/>
  <c r="E68" i="18"/>
  <c r="M65" i="18"/>
  <c r="L65" i="18"/>
  <c r="L64" i="18" s="1"/>
  <c r="K65" i="18"/>
  <c r="K64" i="18" s="1"/>
  <c r="J65" i="18"/>
  <c r="I65" i="18"/>
  <c r="H65" i="18"/>
  <c r="G65" i="18"/>
  <c r="F65" i="18"/>
  <c r="E65" i="18"/>
  <c r="M64" i="18"/>
  <c r="I64" i="18"/>
  <c r="H64" i="18"/>
  <c r="E64" i="18"/>
  <c r="M59" i="18"/>
  <c r="L59" i="18"/>
  <c r="K59" i="18"/>
  <c r="J59" i="18"/>
  <c r="I59" i="18"/>
  <c r="H59" i="18"/>
  <c r="H51" i="18" s="1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M53" i="18"/>
  <c r="L53" i="18"/>
  <c r="K53" i="18"/>
  <c r="J53" i="18"/>
  <c r="J52" i="18" s="1"/>
  <c r="I53" i="18"/>
  <c r="H53" i="18"/>
  <c r="G53" i="18"/>
  <c r="F53" i="18"/>
  <c r="F52" i="18" s="1"/>
  <c r="E53" i="18"/>
  <c r="L52" i="18"/>
  <c r="L51" i="18" s="1"/>
  <c r="K52" i="18"/>
  <c r="H52" i="18"/>
  <c r="G52" i="18"/>
  <c r="E52" i="18"/>
  <c r="E51" i="18" s="1"/>
  <c r="M47" i="18"/>
  <c r="M4" i="18" s="1"/>
  <c r="L47" i="18"/>
  <c r="K47" i="18"/>
  <c r="J47" i="18"/>
  <c r="I47" i="18"/>
  <c r="I4" i="18" s="1"/>
  <c r="H47" i="18"/>
  <c r="G47" i="18"/>
  <c r="F47" i="18"/>
  <c r="E47" i="18"/>
  <c r="E4" i="18" s="1"/>
  <c r="E92" i="18" s="1"/>
  <c r="M8" i="18"/>
  <c r="L8" i="18"/>
  <c r="K8" i="18"/>
  <c r="J8" i="18"/>
  <c r="J4" i="18" s="1"/>
  <c r="I8" i="18"/>
  <c r="H8" i="18"/>
  <c r="G8" i="18"/>
  <c r="F8" i="18"/>
  <c r="E8" i="18"/>
  <c r="M5" i="18"/>
  <c r="L5" i="18"/>
  <c r="K5" i="18"/>
  <c r="K4" i="18" s="1"/>
  <c r="J5" i="18"/>
  <c r="I5" i="18"/>
  <c r="H5" i="18"/>
  <c r="G5" i="18"/>
  <c r="G4" i="18" s="1"/>
  <c r="F5" i="18"/>
  <c r="E5" i="18"/>
  <c r="L4" i="18"/>
  <c r="L92" i="18" s="1"/>
  <c r="H4" i="18"/>
  <c r="F4" i="18"/>
  <c r="M36" i="17"/>
  <c r="L36" i="17"/>
  <c r="K36" i="17"/>
  <c r="J36" i="17"/>
  <c r="J40" i="17" s="1"/>
  <c r="I36" i="17"/>
  <c r="H36" i="17"/>
  <c r="G36" i="17"/>
  <c r="F36" i="17"/>
  <c r="E36" i="17"/>
  <c r="M31" i="17"/>
  <c r="L31" i="17"/>
  <c r="K31" i="17"/>
  <c r="K40" i="17" s="1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M9" i="17" s="1"/>
  <c r="L10" i="17"/>
  <c r="K10" i="17"/>
  <c r="J10" i="17"/>
  <c r="I10" i="17"/>
  <c r="I9" i="17" s="1"/>
  <c r="H10" i="17"/>
  <c r="G10" i="17"/>
  <c r="F10" i="17"/>
  <c r="F9" i="17" s="1"/>
  <c r="E10" i="17"/>
  <c r="E9" i="17" s="1"/>
  <c r="L9" i="17"/>
  <c r="K9" i="17"/>
  <c r="J9" i="17"/>
  <c r="H9" i="17"/>
  <c r="G9" i="17"/>
  <c r="M4" i="17"/>
  <c r="M40" i="17" s="1"/>
  <c r="L4" i="17"/>
  <c r="K4" i="17"/>
  <c r="J4" i="17"/>
  <c r="I4" i="17"/>
  <c r="I40" i="17" s="1"/>
  <c r="H4" i="17"/>
  <c r="G4" i="17"/>
  <c r="G40" i="17" s="1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J26" i="15"/>
  <c r="F26" i="15"/>
  <c r="K16" i="15"/>
  <c r="K26" i="15" s="1"/>
  <c r="J16" i="15"/>
  <c r="I16" i="15"/>
  <c r="H16" i="15"/>
  <c r="G16" i="15"/>
  <c r="G26" i="15" s="1"/>
  <c r="F16" i="15"/>
  <c r="E16" i="15"/>
  <c r="D16" i="15"/>
  <c r="C16" i="15"/>
  <c r="C26" i="15" s="1"/>
  <c r="K8" i="15"/>
  <c r="J8" i="15"/>
  <c r="I8" i="15"/>
  <c r="H8" i="15"/>
  <c r="G8" i="15"/>
  <c r="F8" i="15"/>
  <c r="E8" i="15"/>
  <c r="D8" i="15"/>
  <c r="C8" i="15"/>
  <c r="K4" i="15"/>
  <c r="J4" i="15"/>
  <c r="I4" i="15"/>
  <c r="I26" i="15" s="1"/>
  <c r="H4" i="15"/>
  <c r="H26" i="15" s="1"/>
  <c r="G4" i="15"/>
  <c r="F4" i="15"/>
  <c r="E4" i="15"/>
  <c r="E26" i="15" s="1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G4" i="13"/>
  <c r="G26" i="13" s="1"/>
  <c r="F4" i="13"/>
  <c r="F26" i="13" s="1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H26" i="11" s="1"/>
  <c r="G4" i="11"/>
  <c r="F4" i="1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I26" i="9" s="1"/>
  <c r="H16" i="9"/>
  <c r="G16" i="9"/>
  <c r="F16" i="9"/>
  <c r="E16" i="9"/>
  <c r="E26" i="9" s="1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K26" i="7" s="1"/>
  <c r="J16" i="7"/>
  <c r="I16" i="7"/>
  <c r="H16" i="7"/>
  <c r="G16" i="7"/>
  <c r="G26" i="7" s="1"/>
  <c r="F16" i="7"/>
  <c r="E16" i="7"/>
  <c r="D16" i="7"/>
  <c r="C16" i="7"/>
  <c r="C26" i="7" s="1"/>
  <c r="K8" i="7"/>
  <c r="J8" i="7"/>
  <c r="I8" i="7"/>
  <c r="H8" i="7"/>
  <c r="G8" i="7"/>
  <c r="F8" i="7"/>
  <c r="E8" i="7"/>
  <c r="D8" i="7"/>
  <c r="C8" i="7"/>
  <c r="K4" i="7"/>
  <c r="J4" i="7"/>
  <c r="I4" i="7"/>
  <c r="I26" i="7" s="1"/>
  <c r="H4" i="7"/>
  <c r="H26" i="7" s="1"/>
  <c r="G4" i="7"/>
  <c r="F4" i="7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K26" i="4" s="1"/>
  <c r="J16" i="4"/>
  <c r="I16" i="4"/>
  <c r="H16" i="4"/>
  <c r="G16" i="4"/>
  <c r="G26" i="4" s="1"/>
  <c r="F16" i="4"/>
  <c r="E16" i="4"/>
  <c r="D16" i="4"/>
  <c r="C16" i="4"/>
  <c r="C26" i="4" s="1"/>
  <c r="K8" i="4"/>
  <c r="J8" i="4"/>
  <c r="I8" i="4"/>
  <c r="H8" i="4"/>
  <c r="G8" i="4"/>
  <c r="F8" i="4"/>
  <c r="E8" i="4"/>
  <c r="D8" i="4"/>
  <c r="C8" i="4"/>
  <c r="K4" i="4"/>
  <c r="J4" i="4"/>
  <c r="I4" i="4"/>
  <c r="I26" i="4" s="1"/>
  <c r="H4" i="4"/>
  <c r="H26" i="4" s="1"/>
  <c r="G4" i="4"/>
  <c r="F4" i="4"/>
  <c r="E4" i="4"/>
  <c r="E26" i="4" s="1"/>
  <c r="D4" i="4"/>
  <c r="D26" i="4" s="1"/>
  <c r="C4" i="4"/>
  <c r="F40" i="17" l="1"/>
  <c r="F51" i="19"/>
  <c r="J51" i="18"/>
  <c r="J92" i="18" s="1"/>
  <c r="I92" i="19"/>
  <c r="H92" i="18"/>
  <c r="I92" i="18"/>
  <c r="M92" i="18"/>
  <c r="G92" i="19"/>
  <c r="E40" i="17"/>
  <c r="F64" i="18"/>
  <c r="F51" i="18" s="1"/>
  <c r="F92" i="18" s="1"/>
  <c r="J64" i="18"/>
  <c r="E4" i="20"/>
  <c r="E92" i="20" s="1"/>
  <c r="I4" i="20"/>
  <c r="I92" i="20" s="1"/>
  <c r="M4" i="20"/>
  <c r="M92" i="20" s="1"/>
  <c r="I92" i="21"/>
  <c r="F92" i="21"/>
  <c r="G51" i="21"/>
  <c r="K51" i="21"/>
  <c r="J92" i="22"/>
  <c r="G92" i="22"/>
  <c r="M92" i="23"/>
  <c r="H92" i="23"/>
  <c r="L92" i="23"/>
  <c r="E51" i="23"/>
  <c r="E92" i="23" s="1"/>
  <c r="I51" i="23"/>
  <c r="M51" i="23"/>
  <c r="H40" i="17"/>
  <c r="L40" i="17"/>
  <c r="E52" i="19"/>
  <c r="E51" i="19" s="1"/>
  <c r="E92" i="19" s="1"/>
  <c r="I52" i="19"/>
  <c r="I51" i="19" s="1"/>
  <c r="M52" i="19"/>
  <c r="M51" i="19" s="1"/>
  <c r="M92" i="19" s="1"/>
  <c r="H92" i="20"/>
  <c r="K92" i="21"/>
  <c r="G92" i="23"/>
  <c r="G92" i="18"/>
  <c r="K51" i="18"/>
  <c r="K92" i="18" s="1"/>
  <c r="F92" i="19"/>
  <c r="I92" i="23"/>
  <c r="G51" i="18"/>
  <c r="L92" i="20"/>
  <c r="G92" i="21"/>
</calcChain>
</file>

<file path=xl/sharedStrings.xml><?xml version="1.0" encoding="utf-8"?>
<sst xmlns="http://schemas.openxmlformats.org/spreadsheetml/2006/main" count="9181" uniqueCount="187">
  <si>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</si>
  <si>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</si>
  <si>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</si>
  <si>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</si>
  <si>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</si>
  <si>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</si>
  <si>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</si>
  <si>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</si>
  <si>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</si>
  <si>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</si>
  <si>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</si>
  <si>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</si>
  <si>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</si>
  <si>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</si>
  <si>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</si>
  <si>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</si>
  <si>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</si>
  <si>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</si>
  <si>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</si>
  <si>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</si>
  <si>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</si>
  <si>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</si>
  <si>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</si>
  <si>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</si>
  <si>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</si>
  <si>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</si>
  <si>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</si>
  <si>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</si>
  <si>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</si>
  <si>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</si>
  <si>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</si>
  <si>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</si>
  <si>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</si>
  <si>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</si>
  <si>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</si>
  <si>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</si>
  <si>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</si>
  <si>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</si>
  <si>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</si>
  <si>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</si>
  <si>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</si>
  <si>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</si>
  <si>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</si>
  <si>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</si>
  <si>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</si>
  <si>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</si>
  <si>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</si>
  <si>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</si>
  <si>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</si>
  <si>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</si>
  <si>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</si>
  <si>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</si>
  <si>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</si>
  <si>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</si>
  <si>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</si>
  <si>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</si>
  <si>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</si>
  <si>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</si>
  <si>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</si>
  <si>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</si>
  <si>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</si>
  <si>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</si>
  <si>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</si>
  <si>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</si>
  <si>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</si>
  <si>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</si>
  <si>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</si>
  <si>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</si>
  <si>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</si>
  <si>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</si>
  <si>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</si>
  <si>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</si>
  <si>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</si>
  <si>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</si>
  <si>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</si>
  <si>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</si>
  <si>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</si>
  <si>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</si>
  <si>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</si>
  <si>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</si>
  <si>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</si>
  <si>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</si>
  <si>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</si>
  <si>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</si>
  <si>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</si>
  <si>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</si>
  <si>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</si>
  <si>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</si>
  <si>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</si>
  <si>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</si>
  <si>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</si>
  <si>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</si>
  <si>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</si>
  <si>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</si>
  <si>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</si>
  <si>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</si>
  <si>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</si>
  <si>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</si>
  <si>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</si>
  <si>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</si>
  <si>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</si>
  <si>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</si>
  <si>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</si>
  <si>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</si>
  <si>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</si>
  <si>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</si>
  <si>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</si>
  <si>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</si>
  <si>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</si>
  <si>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</si>
  <si>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</si>
  <si>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</si>
  <si>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</si>
  <si>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</si>
  <si>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</si>
  <si>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</si>
  <si>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</si>
  <si>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</si>
  <si>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</si>
  <si>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</si>
  <si>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</si>
  <si>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</si>
  <si>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Social Development</t>
  </si>
  <si>
    <t>Table B.2: Payments and estimates by economic classification: Social Development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</si>
  <si>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</si>
  <si>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</si>
  <si>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</si>
  <si>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</si>
  <si>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</si>
  <si>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</si>
  <si>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</si>
  <si>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</si>
  <si>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</si>
  <si>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</si>
  <si>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</si>
  <si>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</si>
  <si>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</si>
  <si>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</si>
  <si>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Social Welfare Services</t>
  </si>
  <si>
    <t>3. Children And Families</t>
  </si>
  <si>
    <t>4. Restorative Services</t>
  </si>
  <si>
    <t>5. Development And Research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</si>
  <si>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</si>
  <si>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</si>
  <si>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</si>
  <si>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</si>
  <si>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</si>
  <si>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Management Services</t>
  </si>
  <si>
    <t>3. District Management</t>
  </si>
  <si>
    <t>1. Management And Support</t>
  </si>
  <si>
    <t>2. Services To Older Persons</t>
  </si>
  <si>
    <t>3. Services To Persons With Disabilities</t>
  </si>
  <si>
    <t>4. Hiv And Aids</t>
  </si>
  <si>
    <t>5. Social Relief</t>
  </si>
  <si>
    <t>2. Care And Services To Families</t>
  </si>
  <si>
    <t>3. Child Care And Protection</t>
  </si>
  <si>
    <t>4. Ecd And Partial Care</t>
  </si>
  <si>
    <t>5. Child And Youth Care</t>
  </si>
  <si>
    <t>6. Community-Based Care Services For Children</t>
  </si>
  <si>
    <t>2. Crime Prevention And Support</t>
  </si>
  <si>
    <t>3. Victim Empowerment</t>
  </si>
  <si>
    <t>4. Substance Abuse, Prevention And Rehabilitation</t>
  </si>
  <si>
    <t>2. Community Mobilisation</t>
  </si>
  <si>
    <t>3. Institutional Capacity Building And Support For Npos</t>
  </si>
  <si>
    <t>4. Poverty Alleviation And Sustainable Livelihoods</t>
  </si>
  <si>
    <t>5. Community-Based Research And Planning</t>
  </si>
  <si>
    <t>6. Youth Development</t>
  </si>
  <si>
    <t>7. Women Development</t>
  </si>
  <si>
    <t>8. Population Policy Promotion</t>
  </si>
  <si>
    <t>Table 13.2: Summary of departmental receipts collection</t>
  </si>
  <si>
    <t>Table 13.3: Summary of payments and estimates by programme: Social Development</t>
  </si>
  <si>
    <t>Table 13.4: Summary of provincial payments and estimates by economic classification: Social Development</t>
  </si>
  <si>
    <t>Table 13.5: Summary of payments and estimates by sub-programme: Administration</t>
  </si>
  <si>
    <t>Table 13.6: Summary of payments and estimates by economic classification: Administration</t>
  </si>
  <si>
    <t>Table 13.7: Summary of payments and estimates by sub-programme: Social Welfare Services</t>
  </si>
  <si>
    <t>Table 13.8: Summary of payments and estimates by economic classification: Social Welfare Services</t>
  </si>
  <si>
    <t>Table 13.9: Summary of payments and estimates by sub-programme: Children And Families</t>
  </si>
  <si>
    <t>Table 13.10: Summary of payments and estimates by economic classification: Children And Families</t>
  </si>
  <si>
    <t>Table 13.11: Summary of payments and estimates by sub-programme: Restorative Services</t>
  </si>
  <si>
    <t>Table 13.12: Summary of payments and estimates by economic classification: Restorative Services</t>
  </si>
  <si>
    <t>Table 13.13: Summary of payments and estimates by sub-programme: Development And Research</t>
  </si>
  <si>
    <t>Table 13.14: Summary of payments and estimates by economic classification: Development And Research</t>
  </si>
  <si>
    <t>Table B.2A: Payments and estimates by economic classification: Administration</t>
  </si>
  <si>
    <t>Table B.2B: Payments and estimates by economic classification: Social Welfare Services</t>
  </si>
  <si>
    <t>Table B.2C: Payments and estimates by economic classification: Children And Families</t>
  </si>
  <si>
    <t>Table B.2D: Payments and estimates by economic classification: Restorative Services</t>
  </si>
  <si>
    <t>Table B.2E: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</si>
</sst>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3221</v>
      </c>
      <c r="D9" s="33">
        <v>4753</v>
      </c>
      <c r="E9" s="33">
        <v>4770</v>
      </c>
      <c r="F9" s="32">
        <v>4460</v>
      </c>
      <c r="G9" s="33">
        <v>4460</v>
      </c>
      <c r="H9" s="34">
        <v>4724</v>
      </c>
      <c r="I9" s="33">
        <v>5437</v>
      </c>
      <c r="J9" s="33">
        <v>5775</v>
      </c>
      <c r="K9" s="33">
        <v>6150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97</v>
      </c>
      <c r="D12" s="33">
        <v>0</v>
      </c>
      <c r="E12" s="33">
        <v>15</v>
      </c>
      <c r="F12" s="32">
        <v>17</v>
      </c>
      <c r="G12" s="33">
        <v>17</v>
      </c>
      <c r="H12" s="34">
        <v>23</v>
      </c>
      <c r="I12" s="33">
        <v>24</v>
      </c>
      <c r="J12" s="33">
        <v>26</v>
      </c>
      <c r="K12" s="33">
        <v>28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2289</v>
      </c>
      <c r="D13" s="33">
        <v>0</v>
      </c>
      <c r="E13" s="33">
        <v>3494</v>
      </c>
      <c r="F13" s="32">
        <v>0</v>
      </c>
      <c r="G13" s="33">
        <v>0</v>
      </c>
      <c r="H13" s="34">
        <v>0</v>
      </c>
      <c r="I13" s="33">
        <v>450</v>
      </c>
      <c r="J13" s="33">
        <v>500</v>
      </c>
      <c r="K13" s="33">
        <v>533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1410</v>
      </c>
      <c r="D14" s="36">
        <v>11664</v>
      </c>
      <c r="E14" s="36">
        <v>4991</v>
      </c>
      <c r="F14" s="35">
        <v>971</v>
      </c>
      <c r="G14" s="36">
        <v>971</v>
      </c>
      <c r="H14" s="37">
        <v>1491</v>
      </c>
      <c r="I14" s="36">
        <v>1020</v>
      </c>
      <c r="J14" s="36">
        <v>1071</v>
      </c>
      <c r="K14" s="36">
        <v>1130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7017</v>
      </c>
      <c r="D15" s="61">
        <f t="shared" ref="D15:K15" si="1">SUM(D5:D14)</f>
        <v>16417</v>
      </c>
      <c r="E15" s="61">
        <f t="shared" si="1"/>
        <v>13270</v>
      </c>
      <c r="F15" s="62">
        <f t="shared" si="1"/>
        <v>5448</v>
      </c>
      <c r="G15" s="61">
        <f t="shared" si="1"/>
        <v>5448</v>
      </c>
      <c r="H15" s="63">
        <f t="shared" si="1"/>
        <v>6238</v>
      </c>
      <c r="I15" s="61">
        <f t="shared" si="1"/>
        <v>6931</v>
      </c>
      <c r="J15" s="61">
        <f t="shared" si="1"/>
        <v>7372</v>
      </c>
      <c r="K15" s="61">
        <f t="shared" si="1"/>
        <v>7841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323866</v>
      </c>
      <c r="D4" s="33">
        <v>370697</v>
      </c>
      <c r="E4" s="33">
        <v>389758</v>
      </c>
      <c r="F4" s="27">
        <v>416653</v>
      </c>
      <c r="G4" s="28">
        <v>434821</v>
      </c>
      <c r="H4" s="29">
        <v>442314</v>
      </c>
      <c r="I4" s="33">
        <v>444523</v>
      </c>
      <c r="J4" s="33">
        <v>471319</v>
      </c>
      <c r="K4" s="33">
        <v>484558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358358</v>
      </c>
      <c r="D5" s="33">
        <v>424782</v>
      </c>
      <c r="E5" s="33">
        <v>529721</v>
      </c>
      <c r="F5" s="32">
        <v>496498</v>
      </c>
      <c r="G5" s="33">
        <v>484998</v>
      </c>
      <c r="H5" s="34">
        <v>521206</v>
      </c>
      <c r="I5" s="33">
        <v>509926</v>
      </c>
      <c r="J5" s="33">
        <v>542107</v>
      </c>
      <c r="K5" s="33">
        <v>557457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489345.36</v>
      </c>
      <c r="D6" s="33">
        <v>814802</v>
      </c>
      <c r="E6" s="33">
        <v>721061</v>
      </c>
      <c r="F6" s="32">
        <v>938695</v>
      </c>
      <c r="G6" s="33">
        <v>922789</v>
      </c>
      <c r="H6" s="34">
        <v>853933</v>
      </c>
      <c r="I6" s="33">
        <v>985143</v>
      </c>
      <c r="J6" s="33">
        <v>1004239</v>
      </c>
      <c r="K6" s="33">
        <v>1101566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132108.12</v>
      </c>
      <c r="D7" s="33">
        <v>170067.18900000001</v>
      </c>
      <c r="E7" s="33">
        <v>182232.552</v>
      </c>
      <c r="F7" s="32">
        <v>234274</v>
      </c>
      <c r="G7" s="33">
        <v>234274</v>
      </c>
      <c r="H7" s="34">
        <v>222944</v>
      </c>
      <c r="I7" s="33">
        <v>288131</v>
      </c>
      <c r="J7" s="33">
        <v>310673</v>
      </c>
      <c r="K7" s="33">
        <v>305865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112746</v>
      </c>
      <c r="D8" s="33">
        <v>153909</v>
      </c>
      <c r="E8" s="33">
        <v>162613</v>
      </c>
      <c r="F8" s="32">
        <v>239065</v>
      </c>
      <c r="G8" s="33">
        <v>239065</v>
      </c>
      <c r="H8" s="34">
        <v>222810</v>
      </c>
      <c r="I8" s="33">
        <v>270229</v>
      </c>
      <c r="J8" s="33">
        <v>299143</v>
      </c>
      <c r="K8" s="33">
        <v>318114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1416423.48</v>
      </c>
      <c r="D19" s="46">
        <f t="shared" ref="D19:K19" si="1">SUM(D4:D18)</f>
        <v>1934257.189</v>
      </c>
      <c r="E19" s="46">
        <f t="shared" si="1"/>
        <v>1985385.5519999999</v>
      </c>
      <c r="F19" s="47">
        <f t="shared" si="1"/>
        <v>2325185</v>
      </c>
      <c r="G19" s="46">
        <f t="shared" si="1"/>
        <v>2315947</v>
      </c>
      <c r="H19" s="48">
        <f t="shared" si="1"/>
        <v>2263207</v>
      </c>
      <c r="I19" s="46">
        <f t="shared" si="1"/>
        <v>2497952</v>
      </c>
      <c r="J19" s="46">
        <f t="shared" si="1"/>
        <v>2627481</v>
      </c>
      <c r="K19" s="46">
        <f t="shared" si="1"/>
        <v>2767560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846623.48</v>
      </c>
      <c r="D4" s="20">
        <f t="shared" ref="D4:K4" si="0">SUM(D5:D7)</f>
        <v>1033142.189</v>
      </c>
      <c r="E4" s="20">
        <f t="shared" si="0"/>
        <v>1200136.5520000001</v>
      </c>
      <c r="F4" s="21">
        <f t="shared" si="0"/>
        <v>1416062</v>
      </c>
      <c r="G4" s="20">
        <f t="shared" si="0"/>
        <v>1392072</v>
      </c>
      <c r="H4" s="22">
        <f t="shared" si="0"/>
        <v>1382326</v>
      </c>
      <c r="I4" s="20">
        <f t="shared" si="0"/>
        <v>1492215</v>
      </c>
      <c r="J4" s="20">
        <f t="shared" si="0"/>
        <v>1620860</v>
      </c>
      <c r="K4" s="20">
        <f t="shared" si="0"/>
        <v>1700703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576981.19999999995</v>
      </c>
      <c r="D5" s="28">
        <v>692531</v>
      </c>
      <c r="E5" s="28">
        <v>848598.4</v>
      </c>
      <c r="F5" s="27">
        <v>998554</v>
      </c>
      <c r="G5" s="28">
        <v>1048107</v>
      </c>
      <c r="H5" s="29">
        <v>1030671</v>
      </c>
      <c r="I5" s="28">
        <v>1093582</v>
      </c>
      <c r="J5" s="28">
        <v>1197215</v>
      </c>
      <c r="K5" s="29">
        <v>1256257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269642.28000000003</v>
      </c>
      <c r="D6" s="33">
        <v>340598.18900000001</v>
      </c>
      <c r="E6" s="33">
        <v>351481.152</v>
      </c>
      <c r="F6" s="32">
        <v>417508</v>
      </c>
      <c r="G6" s="33">
        <v>343933</v>
      </c>
      <c r="H6" s="34">
        <v>351503</v>
      </c>
      <c r="I6" s="33">
        <v>398633</v>
      </c>
      <c r="J6" s="33">
        <v>423645</v>
      </c>
      <c r="K6" s="34">
        <v>444446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13</v>
      </c>
      <c r="E7" s="36">
        <v>57</v>
      </c>
      <c r="F7" s="35">
        <v>0</v>
      </c>
      <c r="G7" s="36">
        <v>32</v>
      </c>
      <c r="H7" s="37">
        <v>152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476927</v>
      </c>
      <c r="D8" s="20">
        <f t="shared" ref="D8:K8" si="1">SUM(D9:D15)</f>
        <v>732326</v>
      </c>
      <c r="E8" s="20">
        <f t="shared" si="1"/>
        <v>591367</v>
      </c>
      <c r="F8" s="21">
        <f t="shared" si="1"/>
        <v>680148</v>
      </c>
      <c r="G8" s="20">
        <f t="shared" si="1"/>
        <v>707806</v>
      </c>
      <c r="H8" s="22">
        <f t="shared" si="1"/>
        <v>702092</v>
      </c>
      <c r="I8" s="20">
        <f t="shared" si="1"/>
        <v>839119</v>
      </c>
      <c r="J8" s="20">
        <f t="shared" si="1"/>
        <v>828928</v>
      </c>
      <c r="K8" s="20">
        <f t="shared" si="1"/>
        <v>887129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800</v>
      </c>
      <c r="D9" s="28">
        <v>35678</v>
      </c>
      <c r="E9" s="28">
        <v>516</v>
      </c>
      <c r="F9" s="27">
        <v>1583</v>
      </c>
      <c r="G9" s="28">
        <v>1583</v>
      </c>
      <c r="H9" s="29">
        <v>666</v>
      </c>
      <c r="I9" s="28">
        <v>1670</v>
      </c>
      <c r="J9" s="28">
        <v>1747</v>
      </c>
      <c r="K9" s="29">
        <v>1840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637</v>
      </c>
      <c r="D10" s="33">
        <v>1025</v>
      </c>
      <c r="E10" s="33">
        <v>810</v>
      </c>
      <c r="F10" s="32">
        <v>1113</v>
      </c>
      <c r="G10" s="33">
        <v>1113</v>
      </c>
      <c r="H10" s="34">
        <v>3255</v>
      </c>
      <c r="I10" s="33">
        <v>1157</v>
      </c>
      <c r="J10" s="33">
        <v>1210</v>
      </c>
      <c r="K10" s="34">
        <v>1684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14500</v>
      </c>
      <c r="H13" s="34">
        <v>14500</v>
      </c>
      <c r="I13" s="33">
        <v>13500</v>
      </c>
      <c r="J13" s="33">
        <v>18765</v>
      </c>
      <c r="K13" s="34">
        <v>19760</v>
      </c>
    </row>
    <row r="14" spans="1:27" s="14" customFormat="1" ht="12.75" customHeight="1" x14ac:dyDescent="0.25">
      <c r="A14" s="25"/>
      <c r="B14" s="26" t="s">
        <v>19</v>
      </c>
      <c r="C14" s="32">
        <v>472605</v>
      </c>
      <c r="D14" s="33">
        <v>691989</v>
      </c>
      <c r="E14" s="33">
        <v>587278</v>
      </c>
      <c r="F14" s="32">
        <v>672563</v>
      </c>
      <c r="G14" s="33">
        <v>673349</v>
      </c>
      <c r="H14" s="34">
        <v>670263</v>
      </c>
      <c r="I14" s="33">
        <v>803011</v>
      </c>
      <c r="J14" s="33">
        <v>786516</v>
      </c>
      <c r="K14" s="34">
        <v>841454</v>
      </c>
    </row>
    <row r="15" spans="1:27" s="14" customFormat="1" ht="12.75" customHeight="1" x14ac:dyDescent="0.25">
      <c r="A15" s="25"/>
      <c r="B15" s="26" t="s">
        <v>20</v>
      </c>
      <c r="C15" s="35">
        <v>2885</v>
      </c>
      <c r="D15" s="36">
        <v>3634</v>
      </c>
      <c r="E15" s="36">
        <v>2763</v>
      </c>
      <c r="F15" s="35">
        <v>4889</v>
      </c>
      <c r="G15" s="36">
        <v>17261</v>
      </c>
      <c r="H15" s="37">
        <v>13408</v>
      </c>
      <c r="I15" s="36">
        <v>19781</v>
      </c>
      <c r="J15" s="36">
        <v>20690</v>
      </c>
      <c r="K15" s="37">
        <v>22391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83905</v>
      </c>
      <c r="D16" s="20">
        <f t="shared" ref="D16:K16" si="2">SUM(D17:D23)</f>
        <v>167912</v>
      </c>
      <c r="E16" s="20">
        <f t="shared" si="2"/>
        <v>190439</v>
      </c>
      <c r="F16" s="21">
        <f t="shared" si="2"/>
        <v>228975</v>
      </c>
      <c r="G16" s="20">
        <f t="shared" si="2"/>
        <v>216069</v>
      </c>
      <c r="H16" s="22">
        <f t="shared" si="2"/>
        <v>178789</v>
      </c>
      <c r="I16" s="20">
        <f t="shared" si="2"/>
        <v>166618</v>
      </c>
      <c r="J16" s="20">
        <f t="shared" si="2"/>
        <v>177693</v>
      </c>
      <c r="K16" s="20">
        <f t="shared" si="2"/>
        <v>179728</v>
      </c>
    </row>
    <row r="17" spans="1:11" s="14" customFormat="1" ht="12.75" customHeight="1" x14ac:dyDescent="0.25">
      <c r="A17" s="25"/>
      <c r="B17" s="26" t="s">
        <v>22</v>
      </c>
      <c r="C17" s="27">
        <v>72302</v>
      </c>
      <c r="D17" s="28">
        <v>139909</v>
      </c>
      <c r="E17" s="28">
        <v>157407</v>
      </c>
      <c r="F17" s="27">
        <v>177368</v>
      </c>
      <c r="G17" s="28">
        <v>161462</v>
      </c>
      <c r="H17" s="29">
        <v>147775</v>
      </c>
      <c r="I17" s="28">
        <v>106005</v>
      </c>
      <c r="J17" s="28">
        <v>110881</v>
      </c>
      <c r="K17" s="29">
        <v>105440</v>
      </c>
    </row>
    <row r="18" spans="1:11" s="14" customFormat="1" ht="12.75" customHeight="1" x14ac:dyDescent="0.25">
      <c r="A18" s="25"/>
      <c r="B18" s="26" t="s">
        <v>23</v>
      </c>
      <c r="C18" s="32">
        <v>11532</v>
      </c>
      <c r="D18" s="33">
        <v>27519</v>
      </c>
      <c r="E18" s="33">
        <v>27785</v>
      </c>
      <c r="F18" s="32">
        <v>50495</v>
      </c>
      <c r="G18" s="33">
        <v>53424</v>
      </c>
      <c r="H18" s="34">
        <v>29831</v>
      </c>
      <c r="I18" s="33">
        <v>59438</v>
      </c>
      <c r="J18" s="33">
        <v>65584</v>
      </c>
      <c r="K18" s="34">
        <v>72994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71</v>
      </c>
      <c r="H22" s="34">
        <v>71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71</v>
      </c>
      <c r="D23" s="36">
        <v>484</v>
      </c>
      <c r="E23" s="36">
        <v>5247</v>
      </c>
      <c r="F23" s="35">
        <v>1112</v>
      </c>
      <c r="G23" s="36">
        <v>1112</v>
      </c>
      <c r="H23" s="37">
        <v>1112</v>
      </c>
      <c r="I23" s="36">
        <v>1175</v>
      </c>
      <c r="J23" s="36">
        <v>1228</v>
      </c>
      <c r="K23" s="37">
        <v>1294</v>
      </c>
    </row>
    <row r="24" spans="1:11" s="14" customFormat="1" ht="12.75" customHeight="1" x14ac:dyDescent="0.25">
      <c r="A24" s="25"/>
      <c r="B24" s="39" t="s">
        <v>29</v>
      </c>
      <c r="C24" s="20">
        <v>8968</v>
      </c>
      <c r="D24" s="20">
        <v>877</v>
      </c>
      <c r="E24" s="20">
        <v>3443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1416423.48</v>
      </c>
      <c r="D26" s="46">
        <f t="shared" ref="D26:K26" si="3">+D4+D8+D16+D24</f>
        <v>1934257.189</v>
      </c>
      <c r="E26" s="46">
        <f t="shared" si="3"/>
        <v>1985385.5520000001</v>
      </c>
      <c r="F26" s="47">
        <f t="shared" si="3"/>
        <v>2325185</v>
      </c>
      <c r="G26" s="46">
        <f t="shared" si="3"/>
        <v>2315947</v>
      </c>
      <c r="H26" s="48">
        <f t="shared" si="3"/>
        <v>2263207</v>
      </c>
      <c r="I26" s="46">
        <f t="shared" si="3"/>
        <v>2497952</v>
      </c>
      <c r="J26" s="46">
        <f t="shared" si="3"/>
        <v>2627481</v>
      </c>
      <c r="K26" s="46">
        <f t="shared" si="3"/>
        <v>2767560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12904</v>
      </c>
      <c r="D4" s="33">
        <v>15140</v>
      </c>
      <c r="E4" s="33">
        <v>13671</v>
      </c>
      <c r="F4" s="27">
        <v>15240</v>
      </c>
      <c r="G4" s="28">
        <v>16240</v>
      </c>
      <c r="H4" s="29">
        <v>13898</v>
      </c>
      <c r="I4" s="33">
        <v>16078</v>
      </c>
      <c r="J4" s="33">
        <v>16818</v>
      </c>
      <c r="K4" s="33">
        <v>17703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140467</v>
      </c>
      <c r="D5" s="33">
        <v>153778</v>
      </c>
      <c r="E5" s="33">
        <v>165035</v>
      </c>
      <c r="F5" s="32">
        <v>182375</v>
      </c>
      <c r="G5" s="33">
        <v>182543</v>
      </c>
      <c r="H5" s="34">
        <v>189384</v>
      </c>
      <c r="I5" s="33">
        <v>190296</v>
      </c>
      <c r="J5" s="33">
        <v>199146</v>
      </c>
      <c r="K5" s="33">
        <v>212324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170495</v>
      </c>
      <c r="D6" s="33">
        <v>201779</v>
      </c>
      <c r="E6" s="33">
        <v>211052</v>
      </c>
      <c r="F6" s="32">
        <v>219038</v>
      </c>
      <c r="G6" s="33">
        <v>236038</v>
      </c>
      <c r="H6" s="34">
        <v>239032</v>
      </c>
      <c r="I6" s="33">
        <v>238149</v>
      </c>
      <c r="J6" s="33">
        <v>255355</v>
      </c>
      <c r="K6" s="33">
        <v>254531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323866</v>
      </c>
      <c r="D19" s="46">
        <f t="shared" ref="D19:K19" si="1">SUM(D4:D18)</f>
        <v>370697</v>
      </c>
      <c r="E19" s="46">
        <f t="shared" si="1"/>
        <v>389758</v>
      </c>
      <c r="F19" s="47">
        <f t="shared" si="1"/>
        <v>416653</v>
      </c>
      <c r="G19" s="46">
        <f t="shared" si="1"/>
        <v>434821</v>
      </c>
      <c r="H19" s="48">
        <f t="shared" si="1"/>
        <v>442314</v>
      </c>
      <c r="I19" s="46">
        <f t="shared" si="1"/>
        <v>444523</v>
      </c>
      <c r="J19" s="46">
        <f t="shared" si="1"/>
        <v>471319</v>
      </c>
      <c r="K19" s="46">
        <f t="shared" si="1"/>
        <v>484558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313293</v>
      </c>
      <c r="D4" s="20">
        <f t="shared" ref="D4:K4" si="0">SUM(D5:D7)</f>
        <v>342724</v>
      </c>
      <c r="E4" s="20">
        <f t="shared" si="0"/>
        <v>354070</v>
      </c>
      <c r="F4" s="21">
        <f t="shared" si="0"/>
        <v>389381</v>
      </c>
      <c r="G4" s="20">
        <f t="shared" si="0"/>
        <v>407549</v>
      </c>
      <c r="H4" s="22">
        <f t="shared" si="0"/>
        <v>426332</v>
      </c>
      <c r="I4" s="20">
        <f t="shared" si="0"/>
        <v>413837</v>
      </c>
      <c r="J4" s="20">
        <f t="shared" si="0"/>
        <v>439168</v>
      </c>
      <c r="K4" s="20">
        <f t="shared" si="0"/>
        <v>450285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174767</v>
      </c>
      <c r="D5" s="28">
        <v>191045</v>
      </c>
      <c r="E5" s="28">
        <v>211778</v>
      </c>
      <c r="F5" s="27">
        <v>255706</v>
      </c>
      <c r="G5" s="28">
        <v>276206</v>
      </c>
      <c r="H5" s="29">
        <v>270038</v>
      </c>
      <c r="I5" s="28">
        <v>276345</v>
      </c>
      <c r="J5" s="28">
        <v>298327</v>
      </c>
      <c r="K5" s="29">
        <v>299768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138526</v>
      </c>
      <c r="D6" s="33">
        <v>151666</v>
      </c>
      <c r="E6" s="33">
        <v>142235</v>
      </c>
      <c r="F6" s="32">
        <v>133675</v>
      </c>
      <c r="G6" s="33">
        <v>131311</v>
      </c>
      <c r="H6" s="34">
        <v>156142</v>
      </c>
      <c r="I6" s="33">
        <v>137492</v>
      </c>
      <c r="J6" s="33">
        <v>140841</v>
      </c>
      <c r="K6" s="34">
        <v>150517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13</v>
      </c>
      <c r="E7" s="36">
        <v>57</v>
      </c>
      <c r="F7" s="35">
        <v>0</v>
      </c>
      <c r="G7" s="36">
        <v>32</v>
      </c>
      <c r="H7" s="37">
        <v>152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2481</v>
      </c>
      <c r="D8" s="20">
        <f t="shared" ref="D8:K8" si="1">SUM(D9:D15)</f>
        <v>3654</v>
      </c>
      <c r="E8" s="20">
        <f t="shared" si="1"/>
        <v>2149</v>
      </c>
      <c r="F8" s="21">
        <f t="shared" si="1"/>
        <v>4686</v>
      </c>
      <c r="G8" s="20">
        <f t="shared" si="1"/>
        <v>4686</v>
      </c>
      <c r="H8" s="22">
        <f t="shared" si="1"/>
        <v>6144</v>
      </c>
      <c r="I8" s="20">
        <f t="shared" si="1"/>
        <v>6509</v>
      </c>
      <c r="J8" s="20">
        <f t="shared" si="1"/>
        <v>6808</v>
      </c>
      <c r="K8" s="20">
        <f t="shared" si="1"/>
        <v>7585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800</v>
      </c>
      <c r="D9" s="28">
        <v>678</v>
      </c>
      <c r="E9" s="28">
        <v>516</v>
      </c>
      <c r="F9" s="27">
        <v>1583</v>
      </c>
      <c r="G9" s="28">
        <v>1583</v>
      </c>
      <c r="H9" s="29">
        <v>666</v>
      </c>
      <c r="I9" s="28">
        <v>1670</v>
      </c>
      <c r="J9" s="28">
        <v>1747</v>
      </c>
      <c r="K9" s="29">
        <v>1840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637</v>
      </c>
      <c r="D10" s="33">
        <v>1025</v>
      </c>
      <c r="E10" s="33">
        <v>810</v>
      </c>
      <c r="F10" s="32">
        <v>1113</v>
      </c>
      <c r="G10" s="33">
        <v>1113</v>
      </c>
      <c r="H10" s="34">
        <v>3255</v>
      </c>
      <c r="I10" s="33">
        <v>1157</v>
      </c>
      <c r="J10" s="33">
        <v>1210</v>
      </c>
      <c r="K10" s="34">
        <v>1684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1044</v>
      </c>
      <c r="D15" s="36">
        <v>1951</v>
      </c>
      <c r="E15" s="36">
        <v>823</v>
      </c>
      <c r="F15" s="35">
        <v>1990</v>
      </c>
      <c r="G15" s="36">
        <v>1990</v>
      </c>
      <c r="H15" s="37">
        <v>2223</v>
      </c>
      <c r="I15" s="36">
        <v>3682</v>
      </c>
      <c r="J15" s="36">
        <v>3851</v>
      </c>
      <c r="K15" s="37">
        <v>4061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8092</v>
      </c>
      <c r="D16" s="20">
        <f t="shared" ref="D16:K16" si="2">SUM(D17:D23)</f>
        <v>23442</v>
      </c>
      <c r="E16" s="20">
        <f t="shared" si="2"/>
        <v>30096</v>
      </c>
      <c r="F16" s="21">
        <f t="shared" si="2"/>
        <v>22586</v>
      </c>
      <c r="G16" s="20">
        <f t="shared" si="2"/>
        <v>22586</v>
      </c>
      <c r="H16" s="22">
        <f t="shared" si="2"/>
        <v>9838</v>
      </c>
      <c r="I16" s="20">
        <f t="shared" si="2"/>
        <v>24177</v>
      </c>
      <c r="J16" s="20">
        <f t="shared" si="2"/>
        <v>25343</v>
      </c>
      <c r="K16" s="20">
        <f t="shared" si="2"/>
        <v>26688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8021</v>
      </c>
      <c r="D18" s="33">
        <v>22958</v>
      </c>
      <c r="E18" s="33">
        <v>24849</v>
      </c>
      <c r="F18" s="32">
        <v>21474</v>
      </c>
      <c r="G18" s="33">
        <v>21403</v>
      </c>
      <c r="H18" s="34">
        <v>8655</v>
      </c>
      <c r="I18" s="33">
        <v>23002</v>
      </c>
      <c r="J18" s="33">
        <v>24115</v>
      </c>
      <c r="K18" s="34">
        <v>25394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71</v>
      </c>
      <c r="H22" s="34">
        <v>71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71</v>
      </c>
      <c r="D23" s="36">
        <v>484</v>
      </c>
      <c r="E23" s="36">
        <v>5247</v>
      </c>
      <c r="F23" s="35">
        <v>1112</v>
      </c>
      <c r="G23" s="36">
        <v>1112</v>
      </c>
      <c r="H23" s="37">
        <v>1112</v>
      </c>
      <c r="I23" s="36">
        <v>1175</v>
      </c>
      <c r="J23" s="36">
        <v>1228</v>
      </c>
      <c r="K23" s="37">
        <v>1294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877</v>
      </c>
      <c r="E24" s="20">
        <v>3443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323866</v>
      </c>
      <c r="D26" s="46">
        <f t="shared" ref="D26:K26" si="3">+D4+D8+D16+D24</f>
        <v>370697</v>
      </c>
      <c r="E26" s="46">
        <f t="shared" si="3"/>
        <v>389758</v>
      </c>
      <c r="F26" s="47">
        <f t="shared" si="3"/>
        <v>416653</v>
      </c>
      <c r="G26" s="46">
        <f t="shared" si="3"/>
        <v>434821</v>
      </c>
      <c r="H26" s="48">
        <f t="shared" si="3"/>
        <v>442314</v>
      </c>
      <c r="I26" s="46">
        <f t="shared" si="3"/>
        <v>444523</v>
      </c>
      <c r="J26" s="46">
        <f t="shared" si="3"/>
        <v>471319</v>
      </c>
      <c r="K26" s="46">
        <f t="shared" si="3"/>
        <v>484558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129806</v>
      </c>
      <c r="D4" s="33">
        <v>161129</v>
      </c>
      <c r="E4" s="33">
        <v>235833</v>
      </c>
      <c r="F4" s="27">
        <v>177098</v>
      </c>
      <c r="G4" s="28">
        <v>156598</v>
      </c>
      <c r="H4" s="29">
        <v>239904</v>
      </c>
      <c r="I4" s="33">
        <v>188080</v>
      </c>
      <c r="J4" s="33">
        <v>214718</v>
      </c>
      <c r="K4" s="33">
        <v>214257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89843</v>
      </c>
      <c r="D5" s="33">
        <v>105191</v>
      </c>
      <c r="E5" s="33">
        <v>107694</v>
      </c>
      <c r="F5" s="32">
        <v>108020</v>
      </c>
      <c r="G5" s="33">
        <v>108020</v>
      </c>
      <c r="H5" s="34">
        <v>103341</v>
      </c>
      <c r="I5" s="33">
        <v>111277</v>
      </c>
      <c r="J5" s="33">
        <v>114831</v>
      </c>
      <c r="K5" s="33">
        <v>120175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151</v>
      </c>
      <c r="C6" s="33">
        <v>62100</v>
      </c>
      <c r="D6" s="33">
        <v>75590</v>
      </c>
      <c r="E6" s="33">
        <v>79423</v>
      </c>
      <c r="F6" s="32">
        <v>78681</v>
      </c>
      <c r="G6" s="33">
        <v>78681</v>
      </c>
      <c r="H6" s="34">
        <v>78045</v>
      </c>
      <c r="I6" s="33">
        <v>81223</v>
      </c>
      <c r="J6" s="33">
        <v>83916</v>
      </c>
      <c r="K6" s="33">
        <v>87870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66228</v>
      </c>
      <c r="D7" s="33">
        <v>70185</v>
      </c>
      <c r="E7" s="33">
        <v>91223</v>
      </c>
      <c r="F7" s="32">
        <v>120327</v>
      </c>
      <c r="G7" s="33">
        <v>129327</v>
      </c>
      <c r="H7" s="34">
        <v>90978</v>
      </c>
      <c r="I7" s="33">
        <v>116293</v>
      </c>
      <c r="J7" s="33">
        <v>114989</v>
      </c>
      <c r="K7" s="33">
        <v>120778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10381</v>
      </c>
      <c r="D8" s="33">
        <v>12687</v>
      </c>
      <c r="E8" s="33">
        <v>15548</v>
      </c>
      <c r="F8" s="32">
        <v>12372</v>
      </c>
      <c r="G8" s="33">
        <v>12372</v>
      </c>
      <c r="H8" s="34">
        <v>8938</v>
      </c>
      <c r="I8" s="33">
        <v>13053</v>
      </c>
      <c r="J8" s="33">
        <v>13653</v>
      </c>
      <c r="K8" s="33">
        <v>14377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358358</v>
      </c>
      <c r="D19" s="46">
        <f t="shared" ref="D19:K19" si="1">SUM(D4:D18)</f>
        <v>424782</v>
      </c>
      <c r="E19" s="46">
        <f t="shared" si="1"/>
        <v>529721</v>
      </c>
      <c r="F19" s="47">
        <f t="shared" si="1"/>
        <v>496498</v>
      </c>
      <c r="G19" s="46">
        <f t="shared" si="1"/>
        <v>484998</v>
      </c>
      <c r="H19" s="48">
        <f t="shared" si="1"/>
        <v>521206</v>
      </c>
      <c r="I19" s="46">
        <f t="shared" si="1"/>
        <v>509926</v>
      </c>
      <c r="J19" s="46">
        <f t="shared" si="1"/>
        <v>542107</v>
      </c>
      <c r="K19" s="46">
        <f t="shared" si="1"/>
        <v>557457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119005</v>
      </c>
      <c r="D4" s="20">
        <f t="shared" ref="D4:K4" si="0">SUM(D5:D7)</f>
        <v>156766</v>
      </c>
      <c r="E4" s="20">
        <f t="shared" si="0"/>
        <v>242509</v>
      </c>
      <c r="F4" s="21">
        <f t="shared" si="0"/>
        <v>265450</v>
      </c>
      <c r="G4" s="20">
        <f t="shared" si="0"/>
        <v>232578</v>
      </c>
      <c r="H4" s="22">
        <f t="shared" si="0"/>
        <v>251027</v>
      </c>
      <c r="I4" s="20">
        <f t="shared" si="0"/>
        <v>253525</v>
      </c>
      <c r="J4" s="20">
        <f t="shared" si="0"/>
        <v>272166</v>
      </c>
      <c r="K4" s="20">
        <f t="shared" si="0"/>
        <v>272629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69013</v>
      </c>
      <c r="D5" s="28">
        <v>86604</v>
      </c>
      <c r="E5" s="28">
        <v>153708</v>
      </c>
      <c r="F5" s="27">
        <v>159102</v>
      </c>
      <c r="G5" s="28">
        <v>176855</v>
      </c>
      <c r="H5" s="29">
        <v>171441</v>
      </c>
      <c r="I5" s="28">
        <v>175836</v>
      </c>
      <c r="J5" s="28">
        <v>185006</v>
      </c>
      <c r="K5" s="29">
        <v>184815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49992</v>
      </c>
      <c r="D6" s="33">
        <v>70162</v>
      </c>
      <c r="E6" s="33">
        <v>88801</v>
      </c>
      <c r="F6" s="32">
        <v>106348</v>
      </c>
      <c r="G6" s="33">
        <v>55723</v>
      </c>
      <c r="H6" s="34">
        <v>79586</v>
      </c>
      <c r="I6" s="33">
        <v>77689</v>
      </c>
      <c r="J6" s="33">
        <v>87160</v>
      </c>
      <c r="K6" s="34">
        <v>87814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194978</v>
      </c>
      <c r="D8" s="20">
        <f t="shared" ref="D8:K8" si="1">SUM(D9:D15)</f>
        <v>227976</v>
      </c>
      <c r="E8" s="20">
        <f t="shared" si="1"/>
        <v>201171</v>
      </c>
      <c r="F8" s="21">
        <f t="shared" si="1"/>
        <v>195928</v>
      </c>
      <c r="G8" s="20">
        <f t="shared" si="1"/>
        <v>217300</v>
      </c>
      <c r="H8" s="22">
        <f t="shared" si="1"/>
        <v>210106</v>
      </c>
      <c r="I8" s="20">
        <f t="shared" si="1"/>
        <v>215615</v>
      </c>
      <c r="J8" s="20">
        <f t="shared" si="1"/>
        <v>222230</v>
      </c>
      <c r="K8" s="20">
        <f t="shared" si="1"/>
        <v>234587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193919</v>
      </c>
      <c r="D14" s="33">
        <v>226654</v>
      </c>
      <c r="E14" s="33">
        <v>199689</v>
      </c>
      <c r="F14" s="32">
        <v>195570</v>
      </c>
      <c r="G14" s="33">
        <v>204570</v>
      </c>
      <c r="H14" s="34">
        <v>200635</v>
      </c>
      <c r="I14" s="33">
        <v>200667</v>
      </c>
      <c r="J14" s="33">
        <v>206647</v>
      </c>
      <c r="K14" s="34">
        <v>217600</v>
      </c>
    </row>
    <row r="15" spans="1:27" s="14" customFormat="1" ht="12.75" customHeight="1" x14ac:dyDescent="0.25">
      <c r="A15" s="25"/>
      <c r="B15" s="26" t="s">
        <v>20</v>
      </c>
      <c r="C15" s="35">
        <v>1059</v>
      </c>
      <c r="D15" s="36">
        <v>1322</v>
      </c>
      <c r="E15" s="36">
        <v>1482</v>
      </c>
      <c r="F15" s="35">
        <v>358</v>
      </c>
      <c r="G15" s="36">
        <v>12730</v>
      </c>
      <c r="H15" s="37">
        <v>9471</v>
      </c>
      <c r="I15" s="36">
        <v>14948</v>
      </c>
      <c r="J15" s="36">
        <v>15583</v>
      </c>
      <c r="K15" s="37">
        <v>16987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35410</v>
      </c>
      <c r="D16" s="20">
        <f t="shared" ref="D16:K16" si="2">SUM(D17:D23)</f>
        <v>40040</v>
      </c>
      <c r="E16" s="20">
        <f t="shared" si="2"/>
        <v>86041</v>
      </c>
      <c r="F16" s="21">
        <f t="shared" si="2"/>
        <v>35120</v>
      </c>
      <c r="G16" s="20">
        <f t="shared" si="2"/>
        <v>35120</v>
      </c>
      <c r="H16" s="22">
        <f t="shared" si="2"/>
        <v>60073</v>
      </c>
      <c r="I16" s="20">
        <f t="shared" si="2"/>
        <v>40786</v>
      </c>
      <c r="J16" s="20">
        <f t="shared" si="2"/>
        <v>47711</v>
      </c>
      <c r="K16" s="20">
        <f t="shared" si="2"/>
        <v>50241</v>
      </c>
    </row>
    <row r="17" spans="1:11" s="14" customFormat="1" ht="12.75" customHeight="1" x14ac:dyDescent="0.25">
      <c r="A17" s="25"/>
      <c r="B17" s="26" t="s">
        <v>22</v>
      </c>
      <c r="C17" s="27">
        <v>34336</v>
      </c>
      <c r="D17" s="28">
        <v>38985</v>
      </c>
      <c r="E17" s="28">
        <v>85203</v>
      </c>
      <c r="F17" s="27">
        <v>30518</v>
      </c>
      <c r="G17" s="28">
        <v>30518</v>
      </c>
      <c r="H17" s="29">
        <v>55123</v>
      </c>
      <c r="I17" s="28">
        <v>33805</v>
      </c>
      <c r="J17" s="28">
        <v>35360</v>
      </c>
      <c r="K17" s="29">
        <v>37448</v>
      </c>
    </row>
    <row r="18" spans="1:11" s="14" customFormat="1" ht="12.75" customHeight="1" x14ac:dyDescent="0.25">
      <c r="A18" s="25"/>
      <c r="B18" s="26" t="s">
        <v>23</v>
      </c>
      <c r="C18" s="32">
        <v>1074</v>
      </c>
      <c r="D18" s="33">
        <v>1055</v>
      </c>
      <c r="E18" s="33">
        <v>838</v>
      </c>
      <c r="F18" s="32">
        <v>4602</v>
      </c>
      <c r="G18" s="33">
        <v>4602</v>
      </c>
      <c r="H18" s="34">
        <v>4950</v>
      </c>
      <c r="I18" s="33">
        <v>6981</v>
      </c>
      <c r="J18" s="33">
        <v>12351</v>
      </c>
      <c r="K18" s="34">
        <v>12793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8965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358358</v>
      </c>
      <c r="D26" s="46">
        <f t="shared" ref="D26:K26" si="3">+D4+D8+D16+D24</f>
        <v>424782</v>
      </c>
      <c r="E26" s="46">
        <f t="shared" si="3"/>
        <v>529721</v>
      </c>
      <c r="F26" s="47">
        <f t="shared" si="3"/>
        <v>496498</v>
      </c>
      <c r="G26" s="46">
        <f t="shared" si="3"/>
        <v>484998</v>
      </c>
      <c r="H26" s="48">
        <f t="shared" si="3"/>
        <v>521206</v>
      </c>
      <c r="I26" s="46">
        <f t="shared" si="3"/>
        <v>509926</v>
      </c>
      <c r="J26" s="46">
        <f t="shared" si="3"/>
        <v>542107</v>
      </c>
      <c r="K26" s="46">
        <f t="shared" si="3"/>
        <v>557457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178452.36</v>
      </c>
      <c r="D4" s="33">
        <v>334307</v>
      </c>
      <c r="E4" s="33">
        <v>324301</v>
      </c>
      <c r="F4" s="27">
        <v>310269</v>
      </c>
      <c r="G4" s="28">
        <v>339363</v>
      </c>
      <c r="H4" s="29">
        <v>372300</v>
      </c>
      <c r="I4" s="33">
        <v>368846</v>
      </c>
      <c r="J4" s="33">
        <v>402280</v>
      </c>
      <c r="K4" s="33">
        <v>401526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2991</v>
      </c>
      <c r="D5" s="33">
        <v>4893</v>
      </c>
      <c r="E5" s="33">
        <v>6148</v>
      </c>
      <c r="F5" s="32">
        <v>5456</v>
      </c>
      <c r="G5" s="33">
        <v>5456</v>
      </c>
      <c r="H5" s="34">
        <v>4392</v>
      </c>
      <c r="I5" s="33">
        <v>5611</v>
      </c>
      <c r="J5" s="33">
        <v>5784</v>
      </c>
      <c r="K5" s="33">
        <v>6090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128786</v>
      </c>
      <c r="D6" s="33">
        <v>155518</v>
      </c>
      <c r="E6" s="33">
        <v>143247</v>
      </c>
      <c r="F6" s="32">
        <v>341084</v>
      </c>
      <c r="G6" s="33">
        <v>301084</v>
      </c>
      <c r="H6" s="34">
        <v>200355</v>
      </c>
      <c r="I6" s="33">
        <v>217263</v>
      </c>
      <c r="J6" s="33">
        <v>227763</v>
      </c>
      <c r="K6" s="33">
        <v>293898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118435</v>
      </c>
      <c r="D7" s="33">
        <v>246851</v>
      </c>
      <c r="E7" s="33">
        <v>166249</v>
      </c>
      <c r="F7" s="32">
        <v>211333</v>
      </c>
      <c r="G7" s="33">
        <v>206333</v>
      </c>
      <c r="H7" s="34">
        <v>206333</v>
      </c>
      <c r="I7" s="33">
        <v>219108</v>
      </c>
      <c r="J7" s="33">
        <v>220943</v>
      </c>
      <c r="K7" s="33">
        <v>232653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157</v>
      </c>
      <c r="C8" s="33">
        <v>60681</v>
      </c>
      <c r="D8" s="33">
        <v>73233</v>
      </c>
      <c r="E8" s="33">
        <v>81116</v>
      </c>
      <c r="F8" s="32">
        <v>70553</v>
      </c>
      <c r="G8" s="33">
        <v>70553</v>
      </c>
      <c r="H8" s="34">
        <v>70553</v>
      </c>
      <c r="I8" s="33">
        <v>72236</v>
      </c>
      <c r="J8" s="33">
        <v>73121</v>
      </c>
      <c r="K8" s="33">
        <v>76997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102079</v>
      </c>
      <c r="J9" s="33">
        <v>74348</v>
      </c>
      <c r="K9" s="33">
        <v>90402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489345.36</v>
      </c>
      <c r="D19" s="46">
        <f t="shared" ref="D19:K19" si="1">SUM(D4:D18)</f>
        <v>814802</v>
      </c>
      <c r="E19" s="46">
        <f t="shared" si="1"/>
        <v>721061</v>
      </c>
      <c r="F19" s="47">
        <f t="shared" si="1"/>
        <v>938695</v>
      </c>
      <c r="G19" s="46">
        <f t="shared" si="1"/>
        <v>922789</v>
      </c>
      <c r="H19" s="48">
        <f t="shared" si="1"/>
        <v>853933</v>
      </c>
      <c r="I19" s="46">
        <f t="shared" si="1"/>
        <v>985143</v>
      </c>
      <c r="J19" s="46">
        <f t="shared" si="1"/>
        <v>1004239</v>
      </c>
      <c r="K19" s="46">
        <f t="shared" si="1"/>
        <v>1101566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249942.36000000002</v>
      </c>
      <c r="D4" s="20">
        <f t="shared" ref="D4:K4" si="0">SUM(D5:D7)</f>
        <v>321790</v>
      </c>
      <c r="E4" s="20">
        <f t="shared" si="0"/>
        <v>364823</v>
      </c>
      <c r="F4" s="21">
        <f t="shared" si="0"/>
        <v>467897</v>
      </c>
      <c r="G4" s="20">
        <f t="shared" si="0"/>
        <v>472897</v>
      </c>
      <c r="H4" s="22">
        <f t="shared" si="0"/>
        <v>440277</v>
      </c>
      <c r="I4" s="20">
        <f t="shared" si="0"/>
        <v>492478</v>
      </c>
      <c r="J4" s="20">
        <f t="shared" si="0"/>
        <v>539328</v>
      </c>
      <c r="K4" s="20">
        <f t="shared" si="0"/>
        <v>595133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209306.4</v>
      </c>
      <c r="D5" s="28">
        <v>262603</v>
      </c>
      <c r="E5" s="28">
        <v>306692</v>
      </c>
      <c r="F5" s="27">
        <v>389636</v>
      </c>
      <c r="G5" s="28">
        <v>394636</v>
      </c>
      <c r="H5" s="29">
        <v>378020</v>
      </c>
      <c r="I5" s="28">
        <v>390569</v>
      </c>
      <c r="J5" s="28">
        <v>435253</v>
      </c>
      <c r="K5" s="29">
        <v>486422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40635.960000000014</v>
      </c>
      <c r="D6" s="33">
        <v>59187</v>
      </c>
      <c r="E6" s="33">
        <v>58131</v>
      </c>
      <c r="F6" s="32">
        <v>78261</v>
      </c>
      <c r="G6" s="33">
        <v>78261</v>
      </c>
      <c r="H6" s="34">
        <v>62257</v>
      </c>
      <c r="I6" s="33">
        <v>101909</v>
      </c>
      <c r="J6" s="33">
        <v>104075</v>
      </c>
      <c r="K6" s="34">
        <v>108711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238157</v>
      </c>
      <c r="D8" s="20">
        <f t="shared" ref="D8:K8" si="1">SUM(D9:D15)</f>
        <v>440964</v>
      </c>
      <c r="E8" s="20">
        <f t="shared" si="1"/>
        <v>319021</v>
      </c>
      <c r="F8" s="21">
        <f t="shared" si="1"/>
        <v>367817</v>
      </c>
      <c r="G8" s="20">
        <f t="shared" si="1"/>
        <v>362817</v>
      </c>
      <c r="H8" s="22">
        <f t="shared" si="1"/>
        <v>362740</v>
      </c>
      <c r="I8" s="20">
        <f t="shared" si="1"/>
        <v>480371</v>
      </c>
      <c r="J8" s="20">
        <f t="shared" si="1"/>
        <v>456576</v>
      </c>
      <c r="K8" s="20">
        <f t="shared" si="1"/>
        <v>492944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35000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237459</v>
      </c>
      <c r="D14" s="33">
        <v>405612</v>
      </c>
      <c r="E14" s="33">
        <v>318846</v>
      </c>
      <c r="F14" s="32">
        <v>366387</v>
      </c>
      <c r="G14" s="33">
        <v>361387</v>
      </c>
      <c r="H14" s="34">
        <v>362245</v>
      </c>
      <c r="I14" s="33">
        <v>479883</v>
      </c>
      <c r="J14" s="33">
        <v>456023</v>
      </c>
      <c r="K14" s="34">
        <v>492346</v>
      </c>
    </row>
    <row r="15" spans="1:27" s="14" customFormat="1" ht="12.75" customHeight="1" x14ac:dyDescent="0.25">
      <c r="A15" s="25"/>
      <c r="B15" s="26" t="s">
        <v>20</v>
      </c>
      <c r="C15" s="35">
        <v>698</v>
      </c>
      <c r="D15" s="36">
        <v>352</v>
      </c>
      <c r="E15" s="36">
        <v>175</v>
      </c>
      <c r="F15" s="35">
        <v>1430</v>
      </c>
      <c r="G15" s="36">
        <v>1430</v>
      </c>
      <c r="H15" s="37">
        <v>495</v>
      </c>
      <c r="I15" s="36">
        <v>488</v>
      </c>
      <c r="J15" s="36">
        <v>553</v>
      </c>
      <c r="K15" s="37">
        <v>598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1246</v>
      </c>
      <c r="D16" s="20">
        <f t="shared" ref="D16:K16" si="2">SUM(D17:D23)</f>
        <v>52048</v>
      </c>
      <c r="E16" s="20">
        <f t="shared" si="2"/>
        <v>37217</v>
      </c>
      <c r="F16" s="21">
        <f t="shared" si="2"/>
        <v>102981</v>
      </c>
      <c r="G16" s="20">
        <f t="shared" si="2"/>
        <v>87075</v>
      </c>
      <c r="H16" s="22">
        <f t="shared" si="2"/>
        <v>50916</v>
      </c>
      <c r="I16" s="20">
        <f t="shared" si="2"/>
        <v>12294</v>
      </c>
      <c r="J16" s="20">
        <f t="shared" si="2"/>
        <v>8335</v>
      </c>
      <c r="K16" s="20">
        <f t="shared" si="2"/>
        <v>13489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50461</v>
      </c>
      <c r="E17" s="28">
        <v>36102</v>
      </c>
      <c r="F17" s="27">
        <v>88839</v>
      </c>
      <c r="G17" s="28">
        <v>72933</v>
      </c>
      <c r="H17" s="29">
        <v>47051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1246</v>
      </c>
      <c r="D18" s="33">
        <v>1587</v>
      </c>
      <c r="E18" s="33">
        <v>1115</v>
      </c>
      <c r="F18" s="32">
        <v>14142</v>
      </c>
      <c r="G18" s="33">
        <v>14142</v>
      </c>
      <c r="H18" s="34">
        <v>3865</v>
      </c>
      <c r="I18" s="33">
        <v>12294</v>
      </c>
      <c r="J18" s="33">
        <v>8335</v>
      </c>
      <c r="K18" s="34">
        <v>13489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489345.36</v>
      </c>
      <c r="D26" s="46">
        <f t="shared" ref="D26:K26" si="3">+D4+D8+D16+D24</f>
        <v>814802</v>
      </c>
      <c r="E26" s="46">
        <f t="shared" si="3"/>
        <v>721061</v>
      </c>
      <c r="F26" s="47">
        <f t="shared" si="3"/>
        <v>938695</v>
      </c>
      <c r="G26" s="46">
        <f t="shared" si="3"/>
        <v>922789</v>
      </c>
      <c r="H26" s="48">
        <f t="shared" si="3"/>
        <v>853933</v>
      </c>
      <c r="I26" s="46">
        <f t="shared" si="3"/>
        <v>985143</v>
      </c>
      <c r="J26" s="46">
        <f t="shared" si="3"/>
        <v>1004239</v>
      </c>
      <c r="K26" s="46">
        <f t="shared" si="3"/>
        <v>1101566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57792.12</v>
      </c>
      <c r="D4" s="33">
        <v>79605.188999999998</v>
      </c>
      <c r="E4" s="33">
        <v>93616.551999999996</v>
      </c>
      <c r="F4" s="27">
        <v>102273</v>
      </c>
      <c r="G4" s="28">
        <v>102273</v>
      </c>
      <c r="H4" s="29">
        <v>127800</v>
      </c>
      <c r="I4" s="33">
        <v>128879</v>
      </c>
      <c r="J4" s="33">
        <v>144816</v>
      </c>
      <c r="K4" s="33">
        <v>144366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41967</v>
      </c>
      <c r="D5" s="33">
        <v>42861</v>
      </c>
      <c r="E5" s="33">
        <v>41489</v>
      </c>
      <c r="F5" s="32">
        <v>70845</v>
      </c>
      <c r="G5" s="33">
        <v>70845</v>
      </c>
      <c r="H5" s="34">
        <v>39596</v>
      </c>
      <c r="I5" s="33">
        <v>85143</v>
      </c>
      <c r="J5" s="33">
        <v>88711</v>
      </c>
      <c r="K5" s="33">
        <v>81133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160</v>
      </c>
      <c r="C6" s="33">
        <v>2580</v>
      </c>
      <c r="D6" s="33">
        <v>4164</v>
      </c>
      <c r="E6" s="33">
        <v>6776</v>
      </c>
      <c r="F6" s="32">
        <v>15838</v>
      </c>
      <c r="G6" s="33">
        <v>15838</v>
      </c>
      <c r="H6" s="34">
        <v>11476</v>
      </c>
      <c r="I6" s="33">
        <v>26848</v>
      </c>
      <c r="J6" s="33">
        <v>28033</v>
      </c>
      <c r="K6" s="33">
        <v>28804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161</v>
      </c>
      <c r="C7" s="33">
        <v>29769</v>
      </c>
      <c r="D7" s="33">
        <v>43437</v>
      </c>
      <c r="E7" s="33">
        <v>40351</v>
      </c>
      <c r="F7" s="32">
        <v>45318</v>
      </c>
      <c r="G7" s="33">
        <v>45318</v>
      </c>
      <c r="H7" s="34">
        <v>44072</v>
      </c>
      <c r="I7" s="33">
        <v>47261</v>
      </c>
      <c r="J7" s="33">
        <v>49113</v>
      </c>
      <c r="K7" s="33">
        <v>51562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132108.12</v>
      </c>
      <c r="D19" s="46">
        <f t="shared" ref="D19:K19" si="1">SUM(D4:D18)</f>
        <v>170067.18900000001</v>
      </c>
      <c r="E19" s="46">
        <f t="shared" si="1"/>
        <v>182232.552</v>
      </c>
      <c r="F19" s="47">
        <f t="shared" si="1"/>
        <v>234274</v>
      </c>
      <c r="G19" s="46">
        <f t="shared" si="1"/>
        <v>234274</v>
      </c>
      <c r="H19" s="48">
        <f t="shared" si="1"/>
        <v>222944</v>
      </c>
      <c r="I19" s="46">
        <f t="shared" si="1"/>
        <v>288131</v>
      </c>
      <c r="J19" s="46">
        <f t="shared" si="1"/>
        <v>310673</v>
      </c>
      <c r="K19" s="46">
        <f t="shared" si="1"/>
        <v>305865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99244.12</v>
      </c>
      <c r="D4" s="20">
        <f t="shared" ref="D4:K4" si="0">SUM(D5:D7)</f>
        <v>133540.18900000001</v>
      </c>
      <c r="E4" s="20">
        <f t="shared" si="0"/>
        <v>145822.552</v>
      </c>
      <c r="F4" s="21">
        <f t="shared" si="0"/>
        <v>176255</v>
      </c>
      <c r="G4" s="20">
        <f t="shared" si="0"/>
        <v>179469</v>
      </c>
      <c r="H4" s="22">
        <f t="shared" si="0"/>
        <v>166051</v>
      </c>
      <c r="I4" s="20">
        <f t="shared" si="0"/>
        <v>207530</v>
      </c>
      <c r="J4" s="20">
        <f t="shared" si="0"/>
        <v>227797</v>
      </c>
      <c r="K4" s="20">
        <f t="shared" si="0"/>
        <v>231304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80051.8</v>
      </c>
      <c r="D5" s="28">
        <v>101910</v>
      </c>
      <c r="E5" s="28">
        <v>114173.4</v>
      </c>
      <c r="F5" s="27">
        <v>125805</v>
      </c>
      <c r="G5" s="28">
        <v>128605</v>
      </c>
      <c r="H5" s="29">
        <v>141873</v>
      </c>
      <c r="I5" s="28">
        <v>151809</v>
      </c>
      <c r="J5" s="28">
        <v>165748</v>
      </c>
      <c r="K5" s="29">
        <v>166403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19192.32</v>
      </c>
      <c r="D6" s="33">
        <v>31630.188999999998</v>
      </c>
      <c r="E6" s="33">
        <v>31649.151999999998</v>
      </c>
      <c r="F6" s="32">
        <v>50450</v>
      </c>
      <c r="G6" s="33">
        <v>50864</v>
      </c>
      <c r="H6" s="34">
        <v>24178</v>
      </c>
      <c r="I6" s="33">
        <v>55721</v>
      </c>
      <c r="J6" s="33">
        <v>62049</v>
      </c>
      <c r="K6" s="34">
        <v>64901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31673</v>
      </c>
      <c r="D8" s="20">
        <f t="shared" ref="D8:K8" si="1">SUM(D9:D15)</f>
        <v>36179</v>
      </c>
      <c r="E8" s="20">
        <f t="shared" si="1"/>
        <v>36376</v>
      </c>
      <c r="F8" s="21">
        <f t="shared" si="1"/>
        <v>55857</v>
      </c>
      <c r="G8" s="20">
        <f t="shared" si="1"/>
        <v>52643</v>
      </c>
      <c r="H8" s="22">
        <f t="shared" si="1"/>
        <v>52947</v>
      </c>
      <c r="I8" s="20">
        <f t="shared" si="1"/>
        <v>67322</v>
      </c>
      <c r="J8" s="20">
        <f t="shared" si="1"/>
        <v>68987</v>
      </c>
      <c r="K8" s="20">
        <f t="shared" si="1"/>
        <v>72050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31589</v>
      </c>
      <c r="D14" s="33">
        <v>36170</v>
      </c>
      <c r="E14" s="33">
        <v>36268</v>
      </c>
      <c r="F14" s="32">
        <v>55261</v>
      </c>
      <c r="G14" s="33">
        <v>52047</v>
      </c>
      <c r="H14" s="34">
        <v>52038</v>
      </c>
      <c r="I14" s="33">
        <v>67202</v>
      </c>
      <c r="J14" s="33">
        <v>68852</v>
      </c>
      <c r="K14" s="34">
        <v>71903</v>
      </c>
    </row>
    <row r="15" spans="1:27" s="14" customFormat="1" ht="12.75" customHeight="1" x14ac:dyDescent="0.25">
      <c r="A15" s="25"/>
      <c r="B15" s="26" t="s">
        <v>20</v>
      </c>
      <c r="C15" s="35">
        <v>84</v>
      </c>
      <c r="D15" s="36">
        <v>9</v>
      </c>
      <c r="E15" s="36">
        <v>108</v>
      </c>
      <c r="F15" s="35">
        <v>596</v>
      </c>
      <c r="G15" s="36">
        <v>596</v>
      </c>
      <c r="H15" s="37">
        <v>909</v>
      </c>
      <c r="I15" s="36">
        <v>120</v>
      </c>
      <c r="J15" s="36">
        <v>135</v>
      </c>
      <c r="K15" s="37">
        <v>147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1191</v>
      </c>
      <c r="D16" s="20">
        <f t="shared" ref="D16:K16" si="2">SUM(D17:D23)</f>
        <v>348</v>
      </c>
      <c r="E16" s="20">
        <f t="shared" si="2"/>
        <v>34</v>
      </c>
      <c r="F16" s="21">
        <f t="shared" si="2"/>
        <v>2162</v>
      </c>
      <c r="G16" s="20">
        <f t="shared" si="2"/>
        <v>2162</v>
      </c>
      <c r="H16" s="22">
        <f t="shared" si="2"/>
        <v>3946</v>
      </c>
      <c r="I16" s="20">
        <f t="shared" si="2"/>
        <v>13279</v>
      </c>
      <c r="J16" s="20">
        <f t="shared" si="2"/>
        <v>13889</v>
      </c>
      <c r="K16" s="20">
        <f t="shared" si="2"/>
        <v>2511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10998</v>
      </c>
      <c r="J17" s="28">
        <v>11504</v>
      </c>
      <c r="K17" s="29">
        <v>582</v>
      </c>
    </row>
    <row r="18" spans="1:11" s="14" customFormat="1" ht="12.75" customHeight="1" x14ac:dyDescent="0.25">
      <c r="A18" s="25"/>
      <c r="B18" s="26" t="s">
        <v>23</v>
      </c>
      <c r="C18" s="32">
        <v>1191</v>
      </c>
      <c r="D18" s="33">
        <v>348</v>
      </c>
      <c r="E18" s="33">
        <v>34</v>
      </c>
      <c r="F18" s="32">
        <v>2162</v>
      </c>
      <c r="G18" s="33">
        <v>2162</v>
      </c>
      <c r="H18" s="34">
        <v>3946</v>
      </c>
      <c r="I18" s="33">
        <v>2281</v>
      </c>
      <c r="J18" s="33">
        <v>2385</v>
      </c>
      <c r="K18" s="34">
        <v>1929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132108.12</v>
      </c>
      <c r="D26" s="46">
        <f t="shared" ref="D26:K26" si="3">+D4+D8+D16+D24</f>
        <v>170067.18900000001</v>
      </c>
      <c r="E26" s="46">
        <f t="shared" si="3"/>
        <v>182232.552</v>
      </c>
      <c r="F26" s="47">
        <f t="shared" si="3"/>
        <v>234274</v>
      </c>
      <c r="G26" s="46">
        <f t="shared" si="3"/>
        <v>234274</v>
      </c>
      <c r="H26" s="48">
        <f t="shared" si="3"/>
        <v>222944</v>
      </c>
      <c r="I26" s="46">
        <f t="shared" si="3"/>
        <v>288131</v>
      </c>
      <c r="J26" s="46">
        <f t="shared" si="3"/>
        <v>310673</v>
      </c>
      <c r="K26" s="46">
        <f t="shared" si="3"/>
        <v>305865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97868</v>
      </c>
      <c r="D4" s="33">
        <v>122983</v>
      </c>
      <c r="E4" s="33">
        <v>121284</v>
      </c>
      <c r="F4" s="27">
        <v>141194</v>
      </c>
      <c r="G4" s="28">
        <v>144694</v>
      </c>
      <c r="H4" s="29">
        <v>131523</v>
      </c>
      <c r="I4" s="33">
        <v>153150</v>
      </c>
      <c r="J4" s="33">
        <v>158436</v>
      </c>
      <c r="K4" s="33">
        <v>168083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1070</v>
      </c>
      <c r="J5" s="33">
        <v>1500</v>
      </c>
      <c r="K5" s="33">
        <v>1750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163</v>
      </c>
      <c r="C6" s="33">
        <v>1447</v>
      </c>
      <c r="D6" s="33">
        <v>2763</v>
      </c>
      <c r="E6" s="33">
        <v>3786</v>
      </c>
      <c r="F6" s="32">
        <v>32776</v>
      </c>
      <c r="G6" s="33">
        <v>29276</v>
      </c>
      <c r="H6" s="34">
        <v>32776</v>
      </c>
      <c r="I6" s="33">
        <v>53010</v>
      </c>
      <c r="J6" s="33">
        <v>76116</v>
      </c>
      <c r="K6" s="33">
        <v>80150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9795</v>
      </c>
      <c r="D7" s="33">
        <v>14786</v>
      </c>
      <c r="E7" s="33">
        <v>21437</v>
      </c>
      <c r="F7" s="32">
        <v>17411</v>
      </c>
      <c r="G7" s="33">
        <v>17411</v>
      </c>
      <c r="H7" s="34">
        <v>17412</v>
      </c>
      <c r="I7" s="33">
        <v>11037</v>
      </c>
      <c r="J7" s="33">
        <v>10073</v>
      </c>
      <c r="K7" s="33">
        <v>12352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165</v>
      </c>
      <c r="C8" s="33">
        <v>341</v>
      </c>
      <c r="D8" s="33">
        <v>679</v>
      </c>
      <c r="E8" s="33">
        <v>145</v>
      </c>
      <c r="F8" s="32">
        <v>1593</v>
      </c>
      <c r="G8" s="33">
        <v>1593</v>
      </c>
      <c r="H8" s="34">
        <v>338</v>
      </c>
      <c r="I8" s="33">
        <v>1681</v>
      </c>
      <c r="J8" s="33">
        <v>1758</v>
      </c>
      <c r="K8" s="33">
        <v>1851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166</v>
      </c>
      <c r="C9" s="33">
        <v>2193</v>
      </c>
      <c r="D9" s="33">
        <v>11350</v>
      </c>
      <c r="E9" s="33">
        <v>14827</v>
      </c>
      <c r="F9" s="32">
        <v>44280</v>
      </c>
      <c r="G9" s="33">
        <v>44280</v>
      </c>
      <c r="H9" s="34">
        <v>39684</v>
      </c>
      <c r="I9" s="33">
        <v>42089</v>
      </c>
      <c r="J9" s="33">
        <v>42803</v>
      </c>
      <c r="K9" s="33">
        <v>45072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4600</v>
      </c>
      <c r="J10" s="33">
        <v>4700</v>
      </c>
      <c r="K10" s="33">
        <v>4900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168</v>
      </c>
      <c r="C11" s="33">
        <v>1102</v>
      </c>
      <c r="D11" s="33">
        <v>1348</v>
      </c>
      <c r="E11" s="33">
        <v>1134</v>
      </c>
      <c r="F11" s="32">
        <v>1811</v>
      </c>
      <c r="G11" s="33">
        <v>1811</v>
      </c>
      <c r="H11" s="34">
        <v>1077</v>
      </c>
      <c r="I11" s="33">
        <v>3592</v>
      </c>
      <c r="J11" s="33">
        <v>3757</v>
      </c>
      <c r="K11" s="33">
        <v>3956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112746</v>
      </c>
      <c r="D19" s="46">
        <f t="shared" ref="D19:K19" si="1">SUM(D4:D18)</f>
        <v>153909</v>
      </c>
      <c r="E19" s="46">
        <f t="shared" si="1"/>
        <v>162613</v>
      </c>
      <c r="F19" s="47">
        <f t="shared" si="1"/>
        <v>239065</v>
      </c>
      <c r="G19" s="46">
        <f t="shared" si="1"/>
        <v>239065</v>
      </c>
      <c r="H19" s="48">
        <f t="shared" si="1"/>
        <v>222810</v>
      </c>
      <c r="I19" s="46">
        <f t="shared" si="1"/>
        <v>270229</v>
      </c>
      <c r="J19" s="46">
        <f t="shared" si="1"/>
        <v>299143</v>
      </c>
      <c r="K19" s="46">
        <f t="shared" si="1"/>
        <v>318114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65139</v>
      </c>
      <c r="D4" s="20">
        <f t="shared" ref="D4:K4" si="0">SUM(D5:D7)</f>
        <v>78322</v>
      </c>
      <c r="E4" s="20">
        <f t="shared" si="0"/>
        <v>92912</v>
      </c>
      <c r="F4" s="21">
        <f t="shared" si="0"/>
        <v>117079</v>
      </c>
      <c r="G4" s="20">
        <f t="shared" si="0"/>
        <v>99579</v>
      </c>
      <c r="H4" s="22">
        <f t="shared" si="0"/>
        <v>98639</v>
      </c>
      <c r="I4" s="20">
        <f t="shared" si="0"/>
        <v>124845</v>
      </c>
      <c r="J4" s="20">
        <f t="shared" si="0"/>
        <v>142401</v>
      </c>
      <c r="K4" s="20">
        <f t="shared" si="0"/>
        <v>151352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43843</v>
      </c>
      <c r="D5" s="28">
        <v>50369</v>
      </c>
      <c r="E5" s="28">
        <v>62247</v>
      </c>
      <c r="F5" s="27">
        <v>68305</v>
      </c>
      <c r="G5" s="28">
        <v>71805</v>
      </c>
      <c r="H5" s="29">
        <v>69299</v>
      </c>
      <c r="I5" s="28">
        <v>99023</v>
      </c>
      <c r="J5" s="28">
        <v>112881</v>
      </c>
      <c r="K5" s="29">
        <v>118849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21296</v>
      </c>
      <c r="D6" s="33">
        <v>27953</v>
      </c>
      <c r="E6" s="33">
        <v>30665</v>
      </c>
      <c r="F6" s="32">
        <v>48774</v>
      </c>
      <c r="G6" s="33">
        <v>27774</v>
      </c>
      <c r="H6" s="34">
        <v>29340</v>
      </c>
      <c r="I6" s="33">
        <v>25822</v>
      </c>
      <c r="J6" s="33">
        <v>29520</v>
      </c>
      <c r="K6" s="34">
        <v>32503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9638</v>
      </c>
      <c r="D8" s="20">
        <f t="shared" ref="D8:K8" si="1">SUM(D9:D15)</f>
        <v>23553</v>
      </c>
      <c r="E8" s="20">
        <f t="shared" si="1"/>
        <v>32650</v>
      </c>
      <c r="F8" s="21">
        <f t="shared" si="1"/>
        <v>55860</v>
      </c>
      <c r="G8" s="20">
        <f t="shared" si="1"/>
        <v>70360</v>
      </c>
      <c r="H8" s="22">
        <f t="shared" si="1"/>
        <v>70155</v>
      </c>
      <c r="I8" s="20">
        <f t="shared" si="1"/>
        <v>69302</v>
      </c>
      <c r="J8" s="20">
        <f t="shared" si="1"/>
        <v>74327</v>
      </c>
      <c r="K8" s="20">
        <f t="shared" si="1"/>
        <v>79963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14500</v>
      </c>
      <c r="H13" s="34">
        <v>14500</v>
      </c>
      <c r="I13" s="33">
        <v>13500</v>
      </c>
      <c r="J13" s="33">
        <v>18765</v>
      </c>
      <c r="K13" s="34">
        <v>19760</v>
      </c>
    </row>
    <row r="14" spans="1:27" s="14" customFormat="1" ht="12.75" customHeight="1" x14ac:dyDescent="0.25">
      <c r="A14" s="25"/>
      <c r="B14" s="26" t="s">
        <v>19</v>
      </c>
      <c r="C14" s="32">
        <v>9638</v>
      </c>
      <c r="D14" s="33">
        <v>23553</v>
      </c>
      <c r="E14" s="33">
        <v>32475</v>
      </c>
      <c r="F14" s="32">
        <v>55345</v>
      </c>
      <c r="G14" s="33">
        <v>55345</v>
      </c>
      <c r="H14" s="34">
        <v>55345</v>
      </c>
      <c r="I14" s="33">
        <v>55259</v>
      </c>
      <c r="J14" s="33">
        <v>54994</v>
      </c>
      <c r="K14" s="34">
        <v>59605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175</v>
      </c>
      <c r="F15" s="35">
        <v>515</v>
      </c>
      <c r="G15" s="36">
        <v>515</v>
      </c>
      <c r="H15" s="37">
        <v>310</v>
      </c>
      <c r="I15" s="36">
        <v>543</v>
      </c>
      <c r="J15" s="36">
        <v>568</v>
      </c>
      <c r="K15" s="37">
        <v>598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37966</v>
      </c>
      <c r="D16" s="20">
        <f t="shared" ref="D16:K16" si="2">SUM(D17:D23)</f>
        <v>52034</v>
      </c>
      <c r="E16" s="20">
        <f t="shared" si="2"/>
        <v>37051</v>
      </c>
      <c r="F16" s="21">
        <f t="shared" si="2"/>
        <v>66126</v>
      </c>
      <c r="G16" s="20">
        <f t="shared" si="2"/>
        <v>69126</v>
      </c>
      <c r="H16" s="22">
        <f t="shared" si="2"/>
        <v>54016</v>
      </c>
      <c r="I16" s="20">
        <f t="shared" si="2"/>
        <v>76082</v>
      </c>
      <c r="J16" s="20">
        <f t="shared" si="2"/>
        <v>82415</v>
      </c>
      <c r="K16" s="20">
        <f t="shared" si="2"/>
        <v>86799</v>
      </c>
    </row>
    <row r="17" spans="1:11" s="14" customFormat="1" ht="12.75" customHeight="1" x14ac:dyDescent="0.25">
      <c r="A17" s="25"/>
      <c r="B17" s="26" t="s">
        <v>22</v>
      </c>
      <c r="C17" s="27">
        <v>37966</v>
      </c>
      <c r="D17" s="28">
        <v>50463</v>
      </c>
      <c r="E17" s="28">
        <v>36102</v>
      </c>
      <c r="F17" s="27">
        <v>58011</v>
      </c>
      <c r="G17" s="28">
        <v>58011</v>
      </c>
      <c r="H17" s="29">
        <v>45601</v>
      </c>
      <c r="I17" s="28">
        <v>61202</v>
      </c>
      <c r="J17" s="28">
        <v>64017</v>
      </c>
      <c r="K17" s="29">
        <v>67410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1571</v>
      </c>
      <c r="E18" s="33">
        <v>949</v>
      </c>
      <c r="F18" s="32">
        <v>8115</v>
      </c>
      <c r="G18" s="33">
        <v>11115</v>
      </c>
      <c r="H18" s="34">
        <v>8415</v>
      </c>
      <c r="I18" s="33">
        <v>14880</v>
      </c>
      <c r="J18" s="33">
        <v>18398</v>
      </c>
      <c r="K18" s="34">
        <v>19389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112746</v>
      </c>
      <c r="D26" s="46">
        <f t="shared" ref="D26:K26" si="3">+D4+D8+D16+D24</f>
        <v>153909</v>
      </c>
      <c r="E26" s="46">
        <f t="shared" si="3"/>
        <v>162613</v>
      </c>
      <c r="F26" s="47">
        <f t="shared" si="3"/>
        <v>239065</v>
      </c>
      <c r="G26" s="46">
        <f t="shared" si="3"/>
        <v>239065</v>
      </c>
      <c r="H26" s="48">
        <f t="shared" si="3"/>
        <v>222810</v>
      </c>
      <c r="I26" s="46">
        <f t="shared" si="3"/>
        <v>270229</v>
      </c>
      <c r="J26" s="46">
        <f t="shared" si="3"/>
        <v>299143</v>
      </c>
      <c r="K26" s="46">
        <f t="shared" si="3"/>
        <v>318114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3221</v>
      </c>
      <c r="F9" s="72">
        <f t="shared" ref="F9:M9" si="1">F10+F19</f>
        <v>4753</v>
      </c>
      <c r="G9" s="72">
        <f t="shared" si="1"/>
        <v>4770</v>
      </c>
      <c r="H9" s="73">
        <f t="shared" si="1"/>
        <v>4460</v>
      </c>
      <c r="I9" s="72">
        <f t="shared" si="1"/>
        <v>4460</v>
      </c>
      <c r="J9" s="74">
        <f t="shared" si="1"/>
        <v>4724</v>
      </c>
      <c r="K9" s="72">
        <f t="shared" si="1"/>
        <v>5437</v>
      </c>
      <c r="L9" s="72">
        <f t="shared" si="1"/>
        <v>5775</v>
      </c>
      <c r="M9" s="72">
        <f t="shared" si="1"/>
        <v>6150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3221</v>
      </c>
      <c r="F10" s="100">
        <f t="shared" ref="F10:M10" si="2">SUM(F11:F13)</f>
        <v>4753</v>
      </c>
      <c r="G10" s="100">
        <f t="shared" si="2"/>
        <v>4770</v>
      </c>
      <c r="H10" s="101">
        <f t="shared" si="2"/>
        <v>4460</v>
      </c>
      <c r="I10" s="100">
        <f t="shared" si="2"/>
        <v>4460</v>
      </c>
      <c r="J10" s="102">
        <f t="shared" si="2"/>
        <v>4724</v>
      </c>
      <c r="K10" s="100">
        <f t="shared" si="2"/>
        <v>5437</v>
      </c>
      <c r="L10" s="100">
        <f t="shared" si="2"/>
        <v>5775</v>
      </c>
      <c r="M10" s="100">
        <f t="shared" si="2"/>
        <v>6150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3221</v>
      </c>
      <c r="F13" s="86">
        <v>4753</v>
      </c>
      <c r="G13" s="86">
        <v>4770</v>
      </c>
      <c r="H13" s="87">
        <v>4460</v>
      </c>
      <c r="I13" s="86">
        <v>4460</v>
      </c>
      <c r="J13" s="88">
        <v>4724</v>
      </c>
      <c r="K13" s="86">
        <v>5437</v>
      </c>
      <c r="L13" s="86">
        <v>5775</v>
      </c>
      <c r="M13" s="86">
        <v>6150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79</v>
      </c>
      <c r="F15" s="79">
        <v>0</v>
      </c>
      <c r="G15" s="79">
        <v>83</v>
      </c>
      <c r="H15" s="80">
        <v>90</v>
      </c>
      <c r="I15" s="79">
        <v>90</v>
      </c>
      <c r="J15" s="81">
        <v>95</v>
      </c>
      <c r="K15" s="79">
        <v>98</v>
      </c>
      <c r="L15" s="79">
        <v>104</v>
      </c>
      <c r="M15" s="81">
        <v>111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2366</v>
      </c>
      <c r="F16" s="86">
        <v>3824</v>
      </c>
      <c r="G16" s="86">
        <v>3634</v>
      </c>
      <c r="H16" s="87">
        <v>3735</v>
      </c>
      <c r="I16" s="86">
        <v>3735</v>
      </c>
      <c r="J16" s="88">
        <v>4241</v>
      </c>
      <c r="K16" s="86">
        <v>4914</v>
      </c>
      <c r="L16" s="86">
        <v>5220</v>
      </c>
      <c r="M16" s="88">
        <v>5558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776</v>
      </c>
      <c r="F17" s="86">
        <v>929</v>
      </c>
      <c r="G17" s="86">
        <v>1053</v>
      </c>
      <c r="H17" s="87">
        <v>635</v>
      </c>
      <c r="I17" s="86">
        <v>635</v>
      </c>
      <c r="J17" s="88">
        <v>388</v>
      </c>
      <c r="K17" s="86">
        <v>425</v>
      </c>
      <c r="L17" s="86">
        <v>451</v>
      </c>
      <c r="M17" s="88">
        <v>481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97</v>
      </c>
      <c r="F31" s="131">
        <f t="shared" ref="F31:M31" si="4">SUM(F32:F34)</f>
        <v>0</v>
      </c>
      <c r="G31" s="131">
        <f t="shared" si="4"/>
        <v>15</v>
      </c>
      <c r="H31" s="132">
        <f t="shared" si="4"/>
        <v>17</v>
      </c>
      <c r="I31" s="131">
        <f t="shared" si="4"/>
        <v>17</v>
      </c>
      <c r="J31" s="133">
        <f t="shared" si="4"/>
        <v>23</v>
      </c>
      <c r="K31" s="131">
        <f t="shared" si="4"/>
        <v>24</v>
      </c>
      <c r="L31" s="131">
        <f t="shared" si="4"/>
        <v>26</v>
      </c>
      <c r="M31" s="131">
        <f t="shared" si="4"/>
        <v>28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97</v>
      </c>
      <c r="F32" s="79">
        <v>0</v>
      </c>
      <c r="G32" s="79">
        <v>15</v>
      </c>
      <c r="H32" s="80">
        <v>17</v>
      </c>
      <c r="I32" s="79">
        <v>17</v>
      </c>
      <c r="J32" s="81">
        <v>23</v>
      </c>
      <c r="K32" s="79">
        <v>24</v>
      </c>
      <c r="L32" s="79">
        <v>26</v>
      </c>
      <c r="M32" s="79">
        <v>28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2289</v>
      </c>
      <c r="F36" s="72">
        <f t="shared" ref="F36:M36" si="5">SUM(F37:F38)</f>
        <v>0</v>
      </c>
      <c r="G36" s="72">
        <f t="shared" si="5"/>
        <v>3494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450</v>
      </c>
      <c r="L36" s="72">
        <f t="shared" si="5"/>
        <v>500</v>
      </c>
      <c r="M36" s="72">
        <f t="shared" si="5"/>
        <v>533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2289</v>
      </c>
      <c r="F38" s="93">
        <v>0</v>
      </c>
      <c r="G38" s="93">
        <v>3494</v>
      </c>
      <c r="H38" s="94">
        <v>0</v>
      </c>
      <c r="I38" s="93">
        <v>0</v>
      </c>
      <c r="J38" s="95">
        <v>0</v>
      </c>
      <c r="K38" s="93">
        <v>450</v>
      </c>
      <c r="L38" s="93">
        <v>500</v>
      </c>
      <c r="M38" s="93">
        <v>533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1410</v>
      </c>
      <c r="F39" s="72">
        <v>11664</v>
      </c>
      <c r="G39" s="72">
        <v>4991</v>
      </c>
      <c r="H39" s="73">
        <v>971</v>
      </c>
      <c r="I39" s="72">
        <v>971</v>
      </c>
      <c r="J39" s="74">
        <v>1491</v>
      </c>
      <c r="K39" s="72">
        <v>1020</v>
      </c>
      <c r="L39" s="72">
        <v>1071</v>
      </c>
      <c r="M39" s="72">
        <v>1130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7017</v>
      </c>
      <c r="F40" s="46">
        <f t="shared" ref="F40:M40" si="6">F4+F9+F21+F29+F31+F36+F39</f>
        <v>16417</v>
      </c>
      <c r="G40" s="46">
        <f t="shared" si="6"/>
        <v>13270</v>
      </c>
      <c r="H40" s="47">
        <f t="shared" si="6"/>
        <v>5448</v>
      </c>
      <c r="I40" s="46">
        <f t="shared" si="6"/>
        <v>5448</v>
      </c>
      <c r="J40" s="48">
        <f t="shared" si="6"/>
        <v>6238</v>
      </c>
      <c r="K40" s="46">
        <f t="shared" si="6"/>
        <v>6931</v>
      </c>
      <c r="L40" s="46">
        <f t="shared" si="6"/>
        <v>7372</v>
      </c>
      <c r="M40" s="46">
        <f t="shared" si="6"/>
        <v>7841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846623.48</v>
      </c>
      <c r="F4" s="72">
        <f t="shared" ref="F4:M4" si="0">F5+F8+F47</f>
        <v>1033142.189</v>
      </c>
      <c r="G4" s="72">
        <f t="shared" si="0"/>
        <v>1200136.5520000001</v>
      </c>
      <c r="H4" s="73">
        <f t="shared" si="0"/>
        <v>1416062</v>
      </c>
      <c r="I4" s="72">
        <f t="shared" si="0"/>
        <v>1392072</v>
      </c>
      <c r="J4" s="74">
        <f t="shared" si="0"/>
        <v>1382326</v>
      </c>
      <c r="K4" s="72">
        <f t="shared" si="0"/>
        <v>1492215</v>
      </c>
      <c r="L4" s="72">
        <f t="shared" si="0"/>
        <v>1620860</v>
      </c>
      <c r="M4" s="72">
        <f t="shared" si="0"/>
        <v>1700703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576981.19999999995</v>
      </c>
      <c r="F5" s="100">
        <f t="shared" ref="F5:M5" si="1">SUM(F6:F7)</f>
        <v>692531</v>
      </c>
      <c r="G5" s="100">
        <f t="shared" si="1"/>
        <v>848598.4</v>
      </c>
      <c r="H5" s="101">
        <f t="shared" si="1"/>
        <v>998554</v>
      </c>
      <c r="I5" s="100">
        <f t="shared" si="1"/>
        <v>1048107</v>
      </c>
      <c r="J5" s="102">
        <f t="shared" si="1"/>
        <v>1030671</v>
      </c>
      <c r="K5" s="100">
        <f t="shared" si="1"/>
        <v>1093582</v>
      </c>
      <c r="L5" s="100">
        <f t="shared" si="1"/>
        <v>1197215</v>
      </c>
      <c r="M5" s="100">
        <f t="shared" si="1"/>
        <v>1256257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487511</v>
      </c>
      <c r="F6" s="79">
        <v>583442.6</v>
      </c>
      <c r="G6" s="79">
        <v>731724.4</v>
      </c>
      <c r="H6" s="80">
        <v>859263.2</v>
      </c>
      <c r="I6" s="79">
        <v>908816.2</v>
      </c>
      <c r="J6" s="81">
        <v>906821</v>
      </c>
      <c r="K6" s="79">
        <v>946711</v>
      </c>
      <c r="L6" s="79">
        <v>1039002</v>
      </c>
      <c r="M6" s="79">
        <v>1047392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89470.2</v>
      </c>
      <c r="F7" s="93">
        <v>109088.4</v>
      </c>
      <c r="G7" s="93">
        <v>116874</v>
      </c>
      <c r="H7" s="94">
        <v>139290.79999999999</v>
      </c>
      <c r="I7" s="93">
        <v>139290.79999999999</v>
      </c>
      <c r="J7" s="95">
        <v>123850</v>
      </c>
      <c r="K7" s="93">
        <v>146871</v>
      </c>
      <c r="L7" s="93">
        <v>158213</v>
      </c>
      <c r="M7" s="93">
        <v>208865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269642.28000000003</v>
      </c>
      <c r="F8" s="100">
        <f t="shared" ref="F8:M8" si="2">SUM(F9:F46)</f>
        <v>340598.18900000001</v>
      </c>
      <c r="G8" s="100">
        <f t="shared" si="2"/>
        <v>351481.152</v>
      </c>
      <c r="H8" s="101">
        <f t="shared" si="2"/>
        <v>417508</v>
      </c>
      <c r="I8" s="100">
        <f t="shared" si="2"/>
        <v>343933</v>
      </c>
      <c r="J8" s="102">
        <f t="shared" si="2"/>
        <v>351503</v>
      </c>
      <c r="K8" s="100">
        <f t="shared" si="2"/>
        <v>398633</v>
      </c>
      <c r="L8" s="100">
        <f t="shared" si="2"/>
        <v>423645</v>
      </c>
      <c r="M8" s="100">
        <f t="shared" si="2"/>
        <v>444446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235.35000000000002</v>
      </c>
      <c r="F9" s="79">
        <v>97.26</v>
      </c>
      <c r="G9" s="79">
        <v>242.78</v>
      </c>
      <c r="H9" s="80">
        <v>369</v>
      </c>
      <c r="I9" s="79">
        <v>369</v>
      </c>
      <c r="J9" s="81">
        <v>220</v>
      </c>
      <c r="K9" s="79">
        <v>360</v>
      </c>
      <c r="L9" s="79">
        <v>382</v>
      </c>
      <c r="M9" s="79">
        <v>397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4164.9500000000007</v>
      </c>
      <c r="F10" s="86">
        <v>11478.21</v>
      </c>
      <c r="G10" s="86">
        <v>13925.64</v>
      </c>
      <c r="H10" s="87">
        <v>12749</v>
      </c>
      <c r="I10" s="86">
        <v>12749</v>
      </c>
      <c r="J10" s="88">
        <v>7639</v>
      </c>
      <c r="K10" s="86">
        <v>6529</v>
      </c>
      <c r="L10" s="86">
        <v>6830</v>
      </c>
      <c r="M10" s="86">
        <v>7195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983.5</v>
      </c>
      <c r="F11" s="86">
        <v>7323.63</v>
      </c>
      <c r="G11" s="86">
        <v>6430.11</v>
      </c>
      <c r="H11" s="87">
        <v>9501</v>
      </c>
      <c r="I11" s="86">
        <v>9501</v>
      </c>
      <c r="J11" s="88">
        <v>5738</v>
      </c>
      <c r="K11" s="86">
        <v>15329</v>
      </c>
      <c r="L11" s="86">
        <v>12921</v>
      </c>
      <c r="M11" s="86">
        <v>12372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3795</v>
      </c>
      <c r="F12" s="86">
        <v>7007</v>
      </c>
      <c r="G12" s="86">
        <v>2874</v>
      </c>
      <c r="H12" s="87">
        <v>4272</v>
      </c>
      <c r="I12" s="86">
        <v>4272</v>
      </c>
      <c r="J12" s="88">
        <v>4703</v>
      </c>
      <c r="K12" s="86">
        <v>4495</v>
      </c>
      <c r="L12" s="86">
        <v>4702</v>
      </c>
      <c r="M12" s="86">
        <v>4964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52.65</v>
      </c>
      <c r="F13" s="86">
        <v>260.5</v>
      </c>
      <c r="G13" s="86">
        <v>1368.55</v>
      </c>
      <c r="H13" s="87">
        <v>3559</v>
      </c>
      <c r="I13" s="86">
        <v>3227</v>
      </c>
      <c r="J13" s="88">
        <v>2935</v>
      </c>
      <c r="K13" s="86">
        <v>3967</v>
      </c>
      <c r="L13" s="86">
        <v>4150</v>
      </c>
      <c r="M13" s="86">
        <v>4370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9472.7000000000007</v>
      </c>
      <c r="F14" s="86">
        <v>15613.39</v>
      </c>
      <c r="G14" s="86">
        <v>12072.380000000001</v>
      </c>
      <c r="H14" s="87">
        <v>26233</v>
      </c>
      <c r="I14" s="86">
        <v>19001</v>
      </c>
      <c r="J14" s="88">
        <v>10707</v>
      </c>
      <c r="K14" s="86">
        <v>21168</v>
      </c>
      <c r="L14" s="86">
        <v>23869</v>
      </c>
      <c r="M14" s="86">
        <v>22670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25908.25</v>
      </c>
      <c r="F15" s="86">
        <v>26368.58</v>
      </c>
      <c r="G15" s="86">
        <v>34542.949999999997</v>
      </c>
      <c r="H15" s="87">
        <v>22315</v>
      </c>
      <c r="I15" s="86">
        <v>19283</v>
      </c>
      <c r="J15" s="88">
        <v>27828</v>
      </c>
      <c r="K15" s="86">
        <v>23936</v>
      </c>
      <c r="L15" s="86">
        <v>24924</v>
      </c>
      <c r="M15" s="86">
        <v>28465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12552</v>
      </c>
      <c r="F16" s="86">
        <v>8702.5</v>
      </c>
      <c r="G16" s="86">
        <v>7584.4</v>
      </c>
      <c r="H16" s="87">
        <v>22988</v>
      </c>
      <c r="I16" s="86">
        <v>15988</v>
      </c>
      <c r="J16" s="88">
        <v>25121</v>
      </c>
      <c r="K16" s="86">
        <v>19959</v>
      </c>
      <c r="L16" s="86">
        <v>23698</v>
      </c>
      <c r="M16" s="86">
        <v>24966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8325</v>
      </c>
      <c r="F17" s="86">
        <v>1526</v>
      </c>
      <c r="G17" s="86">
        <v>2571</v>
      </c>
      <c r="H17" s="87">
        <v>33282</v>
      </c>
      <c r="I17" s="86">
        <v>16529</v>
      </c>
      <c r="J17" s="88">
        <v>11872</v>
      </c>
      <c r="K17" s="86">
        <v>27324</v>
      </c>
      <c r="L17" s="86">
        <v>29231</v>
      </c>
      <c r="M17" s="86">
        <v>47891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1195</v>
      </c>
      <c r="F21" s="86">
        <v>12904</v>
      </c>
      <c r="G21" s="86">
        <v>643</v>
      </c>
      <c r="H21" s="87">
        <v>1444</v>
      </c>
      <c r="I21" s="86">
        <v>1444</v>
      </c>
      <c r="J21" s="88">
        <v>1861</v>
      </c>
      <c r="K21" s="86">
        <v>1518</v>
      </c>
      <c r="L21" s="86">
        <v>1587</v>
      </c>
      <c r="M21" s="86">
        <v>1677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21869.35</v>
      </c>
      <c r="F22" s="86">
        <v>13002.8</v>
      </c>
      <c r="G22" s="86">
        <v>21325.05</v>
      </c>
      <c r="H22" s="87">
        <v>49299</v>
      </c>
      <c r="I22" s="86">
        <v>37299</v>
      </c>
      <c r="J22" s="88">
        <v>28847</v>
      </c>
      <c r="K22" s="86">
        <v>35396</v>
      </c>
      <c r="L22" s="86">
        <v>36886</v>
      </c>
      <c r="M22" s="86">
        <v>32859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33949.75</v>
      </c>
      <c r="F23" s="86">
        <v>14480.24</v>
      </c>
      <c r="G23" s="86">
        <v>13289.029999999999</v>
      </c>
      <c r="H23" s="87">
        <v>44197</v>
      </c>
      <c r="I23" s="86">
        <v>28573</v>
      </c>
      <c r="J23" s="88">
        <v>17666</v>
      </c>
      <c r="K23" s="86">
        <v>37507</v>
      </c>
      <c r="L23" s="86">
        <v>46161</v>
      </c>
      <c r="M23" s="86">
        <v>41778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</v>
      </c>
      <c r="F24" s="86">
        <v>313</v>
      </c>
      <c r="G24" s="86">
        <v>55.72</v>
      </c>
      <c r="H24" s="87">
        <v>621</v>
      </c>
      <c r="I24" s="86">
        <v>621</v>
      </c>
      <c r="J24" s="88">
        <v>1173</v>
      </c>
      <c r="K24" s="86">
        <v>637</v>
      </c>
      <c r="L24" s="86">
        <v>666</v>
      </c>
      <c r="M24" s="86">
        <v>709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5524.85</v>
      </c>
      <c r="F25" s="86">
        <v>24395.71</v>
      </c>
      <c r="G25" s="86">
        <v>28567.3</v>
      </c>
      <c r="H25" s="87">
        <v>14963</v>
      </c>
      <c r="I25" s="86">
        <v>14963</v>
      </c>
      <c r="J25" s="88">
        <v>19948</v>
      </c>
      <c r="K25" s="86">
        <v>18472</v>
      </c>
      <c r="L25" s="86">
        <v>15193</v>
      </c>
      <c r="M25" s="86">
        <v>15342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11062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11100.15</v>
      </c>
      <c r="F29" s="86">
        <v>11898.17</v>
      </c>
      <c r="G29" s="86">
        <v>15721.69</v>
      </c>
      <c r="H29" s="87">
        <v>12425</v>
      </c>
      <c r="I29" s="86">
        <v>546</v>
      </c>
      <c r="J29" s="88">
        <v>1949</v>
      </c>
      <c r="K29" s="86">
        <v>416</v>
      </c>
      <c r="L29" s="86">
        <v>466</v>
      </c>
      <c r="M29" s="86">
        <v>608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2163.6999999999998</v>
      </c>
      <c r="F30" s="86">
        <v>88.98</v>
      </c>
      <c r="G30" s="86">
        <v>168.35</v>
      </c>
      <c r="H30" s="87">
        <v>1579</v>
      </c>
      <c r="I30" s="86">
        <v>1579</v>
      </c>
      <c r="J30" s="88">
        <v>395</v>
      </c>
      <c r="K30" s="86">
        <v>2125</v>
      </c>
      <c r="L30" s="86">
        <v>860</v>
      </c>
      <c r="M30" s="86">
        <v>902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409.08</v>
      </c>
      <c r="F32" s="86">
        <v>162</v>
      </c>
      <c r="G32" s="86">
        <v>856.7</v>
      </c>
      <c r="H32" s="87">
        <v>334</v>
      </c>
      <c r="I32" s="86">
        <v>334</v>
      </c>
      <c r="J32" s="88">
        <v>2227</v>
      </c>
      <c r="K32" s="86">
        <v>916</v>
      </c>
      <c r="L32" s="86">
        <v>2611</v>
      </c>
      <c r="M32" s="86">
        <v>2501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253</v>
      </c>
      <c r="F33" s="86">
        <v>494</v>
      </c>
      <c r="G33" s="86">
        <v>234.09</v>
      </c>
      <c r="H33" s="87">
        <v>384</v>
      </c>
      <c r="I33" s="86">
        <v>384</v>
      </c>
      <c r="J33" s="88">
        <v>597</v>
      </c>
      <c r="K33" s="86">
        <v>1158</v>
      </c>
      <c r="L33" s="86">
        <v>1211</v>
      </c>
      <c r="M33" s="86">
        <v>1274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50</v>
      </c>
      <c r="H34" s="87">
        <v>0</v>
      </c>
      <c r="I34" s="86">
        <v>0</v>
      </c>
      <c r="J34" s="88">
        <v>55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1441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2360.4499999999998</v>
      </c>
      <c r="F37" s="86">
        <v>3780.3</v>
      </c>
      <c r="G37" s="86">
        <v>3831.38</v>
      </c>
      <c r="H37" s="87">
        <v>8106</v>
      </c>
      <c r="I37" s="86">
        <v>7969</v>
      </c>
      <c r="J37" s="88">
        <v>6715</v>
      </c>
      <c r="K37" s="86">
        <v>10488</v>
      </c>
      <c r="L37" s="86">
        <v>10968</v>
      </c>
      <c r="M37" s="86">
        <v>11172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5120.8500000000004</v>
      </c>
      <c r="F38" s="86">
        <v>6189.58</v>
      </c>
      <c r="G38" s="86">
        <v>8333.08</v>
      </c>
      <c r="H38" s="87">
        <v>11525</v>
      </c>
      <c r="I38" s="86">
        <v>11525</v>
      </c>
      <c r="J38" s="88">
        <v>7013</v>
      </c>
      <c r="K38" s="86">
        <v>12011</v>
      </c>
      <c r="L38" s="86">
        <v>12564</v>
      </c>
      <c r="M38" s="86">
        <v>13033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39228.449999999997</v>
      </c>
      <c r="F39" s="86">
        <v>34574.050000000003</v>
      </c>
      <c r="G39" s="86">
        <v>32921.4</v>
      </c>
      <c r="H39" s="87">
        <v>40660</v>
      </c>
      <c r="I39" s="86">
        <v>40660</v>
      </c>
      <c r="J39" s="88">
        <v>31087</v>
      </c>
      <c r="K39" s="86">
        <v>43046</v>
      </c>
      <c r="L39" s="86">
        <v>44074</v>
      </c>
      <c r="M39" s="86">
        <v>45502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40543</v>
      </c>
      <c r="F40" s="86">
        <v>60212.11</v>
      </c>
      <c r="G40" s="86">
        <v>63062.26</v>
      </c>
      <c r="H40" s="87">
        <v>45731</v>
      </c>
      <c r="I40" s="86">
        <v>45731</v>
      </c>
      <c r="J40" s="88">
        <v>56841</v>
      </c>
      <c r="K40" s="86">
        <v>53084</v>
      </c>
      <c r="L40" s="86">
        <v>56775</v>
      </c>
      <c r="M40" s="86">
        <v>58762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4191.6499999999996</v>
      </c>
      <c r="F41" s="86">
        <v>8054.16</v>
      </c>
      <c r="G41" s="86">
        <v>5166.16</v>
      </c>
      <c r="H41" s="87">
        <v>7350</v>
      </c>
      <c r="I41" s="86">
        <v>7350</v>
      </c>
      <c r="J41" s="88">
        <v>5143</v>
      </c>
      <c r="K41" s="86">
        <v>1919</v>
      </c>
      <c r="L41" s="86">
        <v>2007</v>
      </c>
      <c r="M41" s="86">
        <v>2113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26349.95</v>
      </c>
      <c r="F42" s="86">
        <v>42165.15</v>
      </c>
      <c r="G42" s="86">
        <v>52734.879999999997</v>
      </c>
      <c r="H42" s="87">
        <v>33101</v>
      </c>
      <c r="I42" s="86">
        <v>33515</v>
      </c>
      <c r="J42" s="88">
        <v>50626</v>
      </c>
      <c r="K42" s="86">
        <v>30997</v>
      </c>
      <c r="L42" s="86">
        <v>32445</v>
      </c>
      <c r="M42" s="86">
        <v>34896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1874.8</v>
      </c>
      <c r="F43" s="86">
        <v>4259.6499999999996</v>
      </c>
      <c r="G43" s="86">
        <v>4903.08</v>
      </c>
      <c r="H43" s="87">
        <v>5133</v>
      </c>
      <c r="I43" s="86">
        <v>5133</v>
      </c>
      <c r="J43" s="88">
        <v>2680</v>
      </c>
      <c r="K43" s="86">
        <v>7118</v>
      </c>
      <c r="L43" s="86">
        <v>5995</v>
      </c>
      <c r="M43" s="86">
        <v>5403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3932.25</v>
      </c>
      <c r="F44" s="86">
        <v>14285.42</v>
      </c>
      <c r="G44" s="86">
        <v>9881.01</v>
      </c>
      <c r="H44" s="87">
        <v>3493</v>
      </c>
      <c r="I44" s="86">
        <v>3493</v>
      </c>
      <c r="J44" s="88">
        <v>3209</v>
      </c>
      <c r="K44" s="86">
        <v>6285</v>
      </c>
      <c r="L44" s="86">
        <v>6575</v>
      </c>
      <c r="M44" s="86">
        <v>6232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4081.5999999999995</v>
      </c>
      <c r="F45" s="86">
        <v>9801.869999999999</v>
      </c>
      <c r="G45" s="86">
        <v>6015.58</v>
      </c>
      <c r="H45" s="87">
        <v>1895</v>
      </c>
      <c r="I45" s="86">
        <v>1895</v>
      </c>
      <c r="J45" s="88">
        <v>1978</v>
      </c>
      <c r="K45" s="86">
        <v>5264</v>
      </c>
      <c r="L45" s="86">
        <v>5739</v>
      </c>
      <c r="M45" s="86">
        <v>5700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1159.9290000000001</v>
      </c>
      <c r="G46" s="93">
        <v>2109.5819999999999</v>
      </c>
      <c r="H46" s="94">
        <v>0</v>
      </c>
      <c r="I46" s="93">
        <v>0</v>
      </c>
      <c r="J46" s="95">
        <v>2217</v>
      </c>
      <c r="K46" s="93">
        <v>7209</v>
      </c>
      <c r="L46" s="93">
        <v>10155</v>
      </c>
      <c r="M46" s="93">
        <v>10693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13</v>
      </c>
      <c r="G47" s="100">
        <f t="shared" si="3"/>
        <v>57</v>
      </c>
      <c r="H47" s="101">
        <f t="shared" si="3"/>
        <v>0</v>
      </c>
      <c r="I47" s="100">
        <f t="shared" si="3"/>
        <v>32</v>
      </c>
      <c r="J47" s="102">
        <f t="shared" si="3"/>
        <v>152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13</v>
      </c>
      <c r="G48" s="79">
        <v>0</v>
      </c>
      <c r="H48" s="80">
        <v>0</v>
      </c>
      <c r="I48" s="79">
        <v>32</v>
      </c>
      <c r="J48" s="81">
        <v>152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57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476927</v>
      </c>
      <c r="F51" s="72">
        <f t="shared" ref="F51:M51" si="4">F52+F59+F62+F63+F64+F72+F73</f>
        <v>732326</v>
      </c>
      <c r="G51" s="72">
        <f t="shared" si="4"/>
        <v>591367</v>
      </c>
      <c r="H51" s="73">
        <f t="shared" si="4"/>
        <v>680148</v>
      </c>
      <c r="I51" s="72">
        <f t="shared" si="4"/>
        <v>707806</v>
      </c>
      <c r="J51" s="74">
        <f t="shared" si="4"/>
        <v>702092</v>
      </c>
      <c r="K51" s="72">
        <f t="shared" si="4"/>
        <v>839119</v>
      </c>
      <c r="L51" s="72">
        <f t="shared" si="4"/>
        <v>828928</v>
      </c>
      <c r="M51" s="72">
        <f t="shared" si="4"/>
        <v>887129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800</v>
      </c>
      <c r="F52" s="79">
        <f t="shared" ref="F52:M52" si="5">F53+F56</f>
        <v>35678</v>
      </c>
      <c r="G52" s="79">
        <f t="shared" si="5"/>
        <v>516</v>
      </c>
      <c r="H52" s="80">
        <f t="shared" si="5"/>
        <v>1583</v>
      </c>
      <c r="I52" s="79">
        <f t="shared" si="5"/>
        <v>1583</v>
      </c>
      <c r="J52" s="81">
        <f t="shared" si="5"/>
        <v>666</v>
      </c>
      <c r="K52" s="79">
        <f t="shared" si="5"/>
        <v>1670</v>
      </c>
      <c r="L52" s="79">
        <f t="shared" si="5"/>
        <v>1747</v>
      </c>
      <c r="M52" s="79">
        <f t="shared" si="5"/>
        <v>1840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800</v>
      </c>
      <c r="F53" s="93">
        <f t="shared" ref="F53:M53" si="6">SUM(F54:F55)</f>
        <v>678</v>
      </c>
      <c r="G53" s="93">
        <f t="shared" si="6"/>
        <v>516</v>
      </c>
      <c r="H53" s="94">
        <f t="shared" si="6"/>
        <v>1583</v>
      </c>
      <c r="I53" s="93">
        <f t="shared" si="6"/>
        <v>1583</v>
      </c>
      <c r="J53" s="95">
        <f t="shared" si="6"/>
        <v>666</v>
      </c>
      <c r="K53" s="93">
        <f t="shared" si="6"/>
        <v>1670</v>
      </c>
      <c r="L53" s="93">
        <f t="shared" si="6"/>
        <v>1747</v>
      </c>
      <c r="M53" s="93">
        <f t="shared" si="6"/>
        <v>1840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800</v>
      </c>
      <c r="F55" s="93">
        <v>678</v>
      </c>
      <c r="G55" s="93">
        <v>516</v>
      </c>
      <c r="H55" s="94">
        <v>1583</v>
      </c>
      <c r="I55" s="93">
        <v>1583</v>
      </c>
      <c r="J55" s="95">
        <v>666</v>
      </c>
      <c r="K55" s="93">
        <v>1670</v>
      </c>
      <c r="L55" s="93">
        <v>1747</v>
      </c>
      <c r="M55" s="93">
        <v>1840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35000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35000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637</v>
      </c>
      <c r="F59" s="100">
        <f t="shared" ref="F59:M59" si="8">SUM(F60:F61)</f>
        <v>1025</v>
      </c>
      <c r="G59" s="100">
        <f t="shared" si="8"/>
        <v>810</v>
      </c>
      <c r="H59" s="101">
        <f t="shared" si="8"/>
        <v>1113</v>
      </c>
      <c r="I59" s="100">
        <f t="shared" si="8"/>
        <v>1113</v>
      </c>
      <c r="J59" s="102">
        <f t="shared" si="8"/>
        <v>3255</v>
      </c>
      <c r="K59" s="100">
        <f t="shared" si="8"/>
        <v>1157</v>
      </c>
      <c r="L59" s="100">
        <f t="shared" si="8"/>
        <v>1210</v>
      </c>
      <c r="M59" s="100">
        <f t="shared" si="8"/>
        <v>1684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637</v>
      </c>
      <c r="F61" s="93">
        <v>1025</v>
      </c>
      <c r="G61" s="93">
        <v>810</v>
      </c>
      <c r="H61" s="94">
        <v>1113</v>
      </c>
      <c r="I61" s="93">
        <v>1113</v>
      </c>
      <c r="J61" s="95">
        <v>3255</v>
      </c>
      <c r="K61" s="93">
        <v>1157</v>
      </c>
      <c r="L61" s="93">
        <v>1210</v>
      </c>
      <c r="M61" s="93">
        <v>1684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14500</v>
      </c>
      <c r="J64" s="95">
        <f t="shared" si="9"/>
        <v>14500</v>
      </c>
      <c r="K64" s="93">
        <f t="shared" si="9"/>
        <v>13500</v>
      </c>
      <c r="L64" s="93">
        <f t="shared" si="9"/>
        <v>18765</v>
      </c>
      <c r="M64" s="93">
        <f t="shared" si="9"/>
        <v>19760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14500</v>
      </c>
      <c r="J65" s="102">
        <f t="shared" si="10"/>
        <v>14500</v>
      </c>
      <c r="K65" s="100">
        <f t="shared" si="10"/>
        <v>13500</v>
      </c>
      <c r="L65" s="100">
        <f t="shared" si="10"/>
        <v>18765</v>
      </c>
      <c r="M65" s="100">
        <f t="shared" si="10"/>
        <v>19760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14500</v>
      </c>
      <c r="J67" s="95">
        <v>14500</v>
      </c>
      <c r="K67" s="93">
        <v>13500</v>
      </c>
      <c r="L67" s="93">
        <v>18765</v>
      </c>
      <c r="M67" s="95">
        <v>19760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472605</v>
      </c>
      <c r="F72" s="86">
        <v>691989</v>
      </c>
      <c r="G72" s="86">
        <v>587278</v>
      </c>
      <c r="H72" s="87">
        <v>672563</v>
      </c>
      <c r="I72" s="86">
        <v>673349</v>
      </c>
      <c r="J72" s="88">
        <v>670263</v>
      </c>
      <c r="K72" s="86">
        <v>803011</v>
      </c>
      <c r="L72" s="86">
        <v>786516</v>
      </c>
      <c r="M72" s="86">
        <v>841454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2885</v>
      </c>
      <c r="F73" s="86">
        <f t="shared" ref="F73:M73" si="12">SUM(F74:F75)</f>
        <v>3634</v>
      </c>
      <c r="G73" s="86">
        <f t="shared" si="12"/>
        <v>2763</v>
      </c>
      <c r="H73" s="87">
        <f t="shared" si="12"/>
        <v>4889</v>
      </c>
      <c r="I73" s="86">
        <f t="shared" si="12"/>
        <v>17261</v>
      </c>
      <c r="J73" s="88">
        <f t="shared" si="12"/>
        <v>13408</v>
      </c>
      <c r="K73" s="86">
        <f t="shared" si="12"/>
        <v>19781</v>
      </c>
      <c r="L73" s="86">
        <f t="shared" si="12"/>
        <v>20690</v>
      </c>
      <c r="M73" s="86">
        <f t="shared" si="12"/>
        <v>22391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2885</v>
      </c>
      <c r="F74" s="79">
        <v>3634</v>
      </c>
      <c r="G74" s="79">
        <v>2763</v>
      </c>
      <c r="H74" s="80">
        <v>4889</v>
      </c>
      <c r="I74" s="79">
        <v>4889</v>
      </c>
      <c r="J74" s="81">
        <v>4470</v>
      </c>
      <c r="K74" s="79">
        <v>6728</v>
      </c>
      <c r="L74" s="79">
        <v>7037</v>
      </c>
      <c r="M74" s="79">
        <v>8014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12372</v>
      </c>
      <c r="J75" s="95">
        <v>8938</v>
      </c>
      <c r="K75" s="93">
        <v>13053</v>
      </c>
      <c r="L75" s="93">
        <v>13653</v>
      </c>
      <c r="M75" s="93">
        <v>14377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83905</v>
      </c>
      <c r="F77" s="72">
        <f t="shared" ref="F77:M77" si="13">F78+F81+F84+F85+F86+F87+F88</f>
        <v>167912</v>
      </c>
      <c r="G77" s="72">
        <f t="shared" si="13"/>
        <v>190439</v>
      </c>
      <c r="H77" s="73">
        <f t="shared" si="13"/>
        <v>228975</v>
      </c>
      <c r="I77" s="72">
        <f t="shared" si="13"/>
        <v>216069</v>
      </c>
      <c r="J77" s="74">
        <f t="shared" si="13"/>
        <v>178789</v>
      </c>
      <c r="K77" s="72">
        <f t="shared" si="13"/>
        <v>166618</v>
      </c>
      <c r="L77" s="72">
        <f t="shared" si="13"/>
        <v>177693</v>
      </c>
      <c r="M77" s="72">
        <f t="shared" si="13"/>
        <v>179728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72302</v>
      </c>
      <c r="F78" s="100">
        <f t="shared" ref="F78:M78" si="14">SUM(F79:F80)</f>
        <v>139909</v>
      </c>
      <c r="G78" s="100">
        <f t="shared" si="14"/>
        <v>157407</v>
      </c>
      <c r="H78" s="101">
        <f t="shared" si="14"/>
        <v>177368</v>
      </c>
      <c r="I78" s="100">
        <f t="shared" si="14"/>
        <v>161462</v>
      </c>
      <c r="J78" s="102">
        <f t="shared" si="14"/>
        <v>147775</v>
      </c>
      <c r="K78" s="100">
        <f t="shared" si="14"/>
        <v>106005</v>
      </c>
      <c r="L78" s="100">
        <f t="shared" si="14"/>
        <v>110881</v>
      </c>
      <c r="M78" s="100">
        <f t="shared" si="14"/>
        <v>105440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72302</v>
      </c>
      <c r="F79" s="79">
        <v>139909</v>
      </c>
      <c r="G79" s="79">
        <v>157407</v>
      </c>
      <c r="H79" s="80">
        <v>177368</v>
      </c>
      <c r="I79" s="79">
        <v>161462</v>
      </c>
      <c r="J79" s="81">
        <v>147775</v>
      </c>
      <c r="K79" s="79">
        <v>106005</v>
      </c>
      <c r="L79" s="79">
        <v>110881</v>
      </c>
      <c r="M79" s="79">
        <v>104644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796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11532</v>
      </c>
      <c r="F81" s="86">
        <f t="shared" ref="F81:M81" si="15">SUM(F82:F83)</f>
        <v>27519</v>
      </c>
      <c r="G81" s="86">
        <f t="shared" si="15"/>
        <v>27785</v>
      </c>
      <c r="H81" s="87">
        <f t="shared" si="15"/>
        <v>50495</v>
      </c>
      <c r="I81" s="86">
        <f t="shared" si="15"/>
        <v>53424</v>
      </c>
      <c r="J81" s="88">
        <f t="shared" si="15"/>
        <v>29831</v>
      </c>
      <c r="K81" s="86">
        <f t="shared" si="15"/>
        <v>59438</v>
      </c>
      <c r="L81" s="86">
        <f t="shared" si="15"/>
        <v>65584</v>
      </c>
      <c r="M81" s="86">
        <f t="shared" si="15"/>
        <v>72994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8046</v>
      </c>
      <c r="F82" s="79">
        <v>21496</v>
      </c>
      <c r="G82" s="79">
        <v>22108</v>
      </c>
      <c r="H82" s="80">
        <v>16270</v>
      </c>
      <c r="I82" s="79">
        <v>16270</v>
      </c>
      <c r="J82" s="81">
        <v>4738</v>
      </c>
      <c r="K82" s="79">
        <v>19002</v>
      </c>
      <c r="L82" s="79">
        <v>20400</v>
      </c>
      <c r="M82" s="79">
        <v>21482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3486</v>
      </c>
      <c r="F83" s="93">
        <v>6023</v>
      </c>
      <c r="G83" s="93">
        <v>5677</v>
      </c>
      <c r="H83" s="94">
        <v>34225</v>
      </c>
      <c r="I83" s="93">
        <v>37154</v>
      </c>
      <c r="J83" s="95">
        <v>25093</v>
      </c>
      <c r="K83" s="93">
        <v>40436</v>
      </c>
      <c r="L83" s="93">
        <v>45184</v>
      </c>
      <c r="M83" s="93">
        <v>51512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71</v>
      </c>
      <c r="J87" s="88">
        <v>71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71</v>
      </c>
      <c r="F88" s="86">
        <v>484</v>
      </c>
      <c r="G88" s="86">
        <v>5247</v>
      </c>
      <c r="H88" s="87">
        <v>1112</v>
      </c>
      <c r="I88" s="86">
        <v>1112</v>
      </c>
      <c r="J88" s="88">
        <v>1112</v>
      </c>
      <c r="K88" s="86">
        <v>1175</v>
      </c>
      <c r="L88" s="86">
        <v>1228</v>
      </c>
      <c r="M88" s="86">
        <v>1294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8968</v>
      </c>
      <c r="F90" s="72">
        <v>877</v>
      </c>
      <c r="G90" s="72">
        <v>3443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1416423.48</v>
      </c>
      <c r="F92" s="46">
        <f t="shared" ref="F92:M92" si="16">F4+F51+F77+F90</f>
        <v>1934257.189</v>
      </c>
      <c r="G92" s="46">
        <f t="shared" si="16"/>
        <v>1985385.5520000001</v>
      </c>
      <c r="H92" s="47">
        <f t="shared" si="16"/>
        <v>2325185</v>
      </c>
      <c r="I92" s="46">
        <f t="shared" si="16"/>
        <v>2315947</v>
      </c>
      <c r="J92" s="48">
        <f t="shared" si="16"/>
        <v>2263207</v>
      </c>
      <c r="K92" s="46">
        <f t="shared" si="16"/>
        <v>2497952</v>
      </c>
      <c r="L92" s="46">
        <f t="shared" si="16"/>
        <v>2627481</v>
      </c>
      <c r="M92" s="46">
        <f t="shared" si="16"/>
        <v>2767560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313293</v>
      </c>
      <c r="F4" s="72">
        <f t="shared" ref="F4:M4" si="0">F5+F8+F47</f>
        <v>342724</v>
      </c>
      <c r="G4" s="72">
        <f t="shared" si="0"/>
        <v>354070</v>
      </c>
      <c r="H4" s="73">
        <f t="shared" si="0"/>
        <v>389381</v>
      </c>
      <c r="I4" s="72">
        <f t="shared" si="0"/>
        <v>407549</v>
      </c>
      <c r="J4" s="74">
        <f t="shared" si="0"/>
        <v>426332</v>
      </c>
      <c r="K4" s="72">
        <f t="shared" si="0"/>
        <v>413837</v>
      </c>
      <c r="L4" s="72">
        <f t="shared" si="0"/>
        <v>439168</v>
      </c>
      <c r="M4" s="72">
        <f t="shared" si="0"/>
        <v>450285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174767</v>
      </c>
      <c r="F5" s="100">
        <f t="shared" ref="F5:M5" si="1">SUM(F6:F7)</f>
        <v>191045</v>
      </c>
      <c r="G5" s="100">
        <f t="shared" si="1"/>
        <v>211778</v>
      </c>
      <c r="H5" s="101">
        <f t="shared" si="1"/>
        <v>255706</v>
      </c>
      <c r="I5" s="100">
        <f t="shared" si="1"/>
        <v>276206</v>
      </c>
      <c r="J5" s="102">
        <f t="shared" si="1"/>
        <v>270038</v>
      </c>
      <c r="K5" s="100">
        <f t="shared" si="1"/>
        <v>276345</v>
      </c>
      <c r="L5" s="100">
        <f t="shared" si="1"/>
        <v>298327</v>
      </c>
      <c r="M5" s="100">
        <f t="shared" si="1"/>
        <v>299768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149491</v>
      </c>
      <c r="F6" s="79">
        <v>162776</v>
      </c>
      <c r="G6" s="79">
        <v>180927</v>
      </c>
      <c r="H6" s="80">
        <v>222595</v>
      </c>
      <c r="I6" s="79">
        <v>243095</v>
      </c>
      <c r="J6" s="81">
        <v>242923</v>
      </c>
      <c r="K6" s="79">
        <v>241413</v>
      </c>
      <c r="L6" s="79">
        <v>261788</v>
      </c>
      <c r="M6" s="79">
        <v>261292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25276</v>
      </c>
      <c r="F7" s="93">
        <v>28269</v>
      </c>
      <c r="G7" s="93">
        <v>30851</v>
      </c>
      <c r="H7" s="94">
        <v>33111</v>
      </c>
      <c r="I7" s="93">
        <v>33111</v>
      </c>
      <c r="J7" s="95">
        <v>27115</v>
      </c>
      <c r="K7" s="93">
        <v>34932</v>
      </c>
      <c r="L7" s="93">
        <v>36539</v>
      </c>
      <c r="M7" s="93">
        <v>38476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138526</v>
      </c>
      <c r="F8" s="100">
        <f t="shared" ref="F8:M8" si="2">SUM(F9:F46)</f>
        <v>151666</v>
      </c>
      <c r="G8" s="100">
        <f t="shared" si="2"/>
        <v>142235</v>
      </c>
      <c r="H8" s="101">
        <f t="shared" si="2"/>
        <v>133675</v>
      </c>
      <c r="I8" s="100">
        <f t="shared" si="2"/>
        <v>131311</v>
      </c>
      <c r="J8" s="102">
        <f t="shared" si="2"/>
        <v>156142</v>
      </c>
      <c r="K8" s="100">
        <f t="shared" si="2"/>
        <v>137492</v>
      </c>
      <c r="L8" s="100">
        <f t="shared" si="2"/>
        <v>140841</v>
      </c>
      <c r="M8" s="100">
        <f t="shared" si="2"/>
        <v>150517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225</v>
      </c>
      <c r="F9" s="79">
        <v>-19</v>
      </c>
      <c r="G9" s="79">
        <v>2</v>
      </c>
      <c r="H9" s="80">
        <v>239</v>
      </c>
      <c r="I9" s="79">
        <v>239</v>
      </c>
      <c r="J9" s="81">
        <v>91</v>
      </c>
      <c r="K9" s="79">
        <v>252</v>
      </c>
      <c r="L9" s="79">
        <v>264</v>
      </c>
      <c r="M9" s="79">
        <v>278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2733</v>
      </c>
      <c r="F10" s="86">
        <v>4727</v>
      </c>
      <c r="G10" s="86">
        <v>4936</v>
      </c>
      <c r="H10" s="87">
        <v>5025</v>
      </c>
      <c r="I10" s="86">
        <v>5025</v>
      </c>
      <c r="J10" s="88">
        <v>2377</v>
      </c>
      <c r="K10" s="86">
        <v>5302</v>
      </c>
      <c r="L10" s="86">
        <v>5546</v>
      </c>
      <c r="M10" s="86">
        <v>5841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209</v>
      </c>
      <c r="F11" s="86">
        <v>1767</v>
      </c>
      <c r="G11" s="86">
        <v>2349</v>
      </c>
      <c r="H11" s="87">
        <v>2156</v>
      </c>
      <c r="I11" s="86">
        <v>2156</v>
      </c>
      <c r="J11" s="88">
        <v>2124</v>
      </c>
      <c r="K11" s="86">
        <v>2212</v>
      </c>
      <c r="L11" s="86">
        <v>2338</v>
      </c>
      <c r="M11" s="86">
        <v>2461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3795</v>
      </c>
      <c r="F12" s="86">
        <v>5349</v>
      </c>
      <c r="G12" s="86">
        <v>2874</v>
      </c>
      <c r="H12" s="87">
        <v>4037</v>
      </c>
      <c r="I12" s="86">
        <v>4037</v>
      </c>
      <c r="J12" s="88">
        <v>4703</v>
      </c>
      <c r="K12" s="86">
        <v>4259</v>
      </c>
      <c r="L12" s="86">
        <v>4455</v>
      </c>
      <c r="M12" s="86">
        <v>4691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36</v>
      </c>
      <c r="F13" s="86">
        <v>111</v>
      </c>
      <c r="G13" s="86">
        <v>490</v>
      </c>
      <c r="H13" s="87">
        <v>1763</v>
      </c>
      <c r="I13" s="86">
        <v>1431</v>
      </c>
      <c r="J13" s="88">
        <v>1400</v>
      </c>
      <c r="K13" s="86">
        <v>1860</v>
      </c>
      <c r="L13" s="86">
        <v>1946</v>
      </c>
      <c r="M13" s="86">
        <v>2049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167</v>
      </c>
      <c r="F14" s="86">
        <v>420</v>
      </c>
      <c r="G14" s="86">
        <v>1596</v>
      </c>
      <c r="H14" s="87">
        <v>2737</v>
      </c>
      <c r="I14" s="86">
        <v>3737</v>
      </c>
      <c r="J14" s="88">
        <v>1207</v>
      </c>
      <c r="K14" s="86">
        <v>2887</v>
      </c>
      <c r="L14" s="86">
        <v>3020</v>
      </c>
      <c r="M14" s="86">
        <v>3180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17330</v>
      </c>
      <c r="F15" s="86">
        <v>18624</v>
      </c>
      <c r="G15" s="86">
        <v>20288</v>
      </c>
      <c r="H15" s="87">
        <v>15201</v>
      </c>
      <c r="I15" s="86">
        <v>12169</v>
      </c>
      <c r="J15" s="88">
        <v>17491</v>
      </c>
      <c r="K15" s="86">
        <v>13937</v>
      </c>
      <c r="L15" s="86">
        <v>14675</v>
      </c>
      <c r="M15" s="86">
        <v>17664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12552</v>
      </c>
      <c r="F16" s="86">
        <v>5653</v>
      </c>
      <c r="G16" s="86">
        <v>3724</v>
      </c>
      <c r="H16" s="87">
        <v>6128</v>
      </c>
      <c r="I16" s="86">
        <v>6128</v>
      </c>
      <c r="J16" s="88">
        <v>18390</v>
      </c>
      <c r="K16" s="86">
        <v>6377</v>
      </c>
      <c r="L16" s="86">
        <v>6584</v>
      </c>
      <c r="M16" s="86">
        <v>6932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8210</v>
      </c>
      <c r="F17" s="86">
        <v>0</v>
      </c>
      <c r="G17" s="86">
        <v>2571</v>
      </c>
      <c r="H17" s="87">
        <v>3055</v>
      </c>
      <c r="I17" s="86">
        <v>3055</v>
      </c>
      <c r="J17" s="88">
        <v>2477</v>
      </c>
      <c r="K17" s="86">
        <v>3223</v>
      </c>
      <c r="L17" s="86">
        <v>3371</v>
      </c>
      <c r="M17" s="86">
        <v>3550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1195</v>
      </c>
      <c r="F21" s="86">
        <v>12904</v>
      </c>
      <c r="G21" s="86">
        <v>643</v>
      </c>
      <c r="H21" s="87">
        <v>1327</v>
      </c>
      <c r="I21" s="86">
        <v>1327</v>
      </c>
      <c r="J21" s="88">
        <v>1861</v>
      </c>
      <c r="K21" s="86">
        <v>1400</v>
      </c>
      <c r="L21" s="86">
        <v>1464</v>
      </c>
      <c r="M21" s="86">
        <v>1541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6918</v>
      </c>
      <c r="F22" s="86">
        <v>2910</v>
      </c>
      <c r="G22" s="86">
        <v>740</v>
      </c>
      <c r="H22" s="87">
        <v>5962</v>
      </c>
      <c r="I22" s="86">
        <v>5962</v>
      </c>
      <c r="J22" s="88">
        <v>2038</v>
      </c>
      <c r="K22" s="86">
        <v>5999</v>
      </c>
      <c r="L22" s="86">
        <v>6185</v>
      </c>
      <c r="M22" s="86">
        <v>6513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7886</v>
      </c>
      <c r="F23" s="86">
        <v>2656</v>
      </c>
      <c r="G23" s="86">
        <v>2290</v>
      </c>
      <c r="H23" s="87">
        <v>4384</v>
      </c>
      <c r="I23" s="86">
        <v>4384</v>
      </c>
      <c r="J23" s="88">
        <v>2312</v>
      </c>
      <c r="K23" s="86">
        <v>4625</v>
      </c>
      <c r="L23" s="86">
        <v>4838</v>
      </c>
      <c r="M23" s="86">
        <v>5095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40</v>
      </c>
      <c r="G24" s="86">
        <v>18</v>
      </c>
      <c r="H24" s="87">
        <v>268</v>
      </c>
      <c r="I24" s="86">
        <v>268</v>
      </c>
      <c r="J24" s="88">
        <v>1068</v>
      </c>
      <c r="K24" s="86">
        <v>283</v>
      </c>
      <c r="L24" s="86">
        <v>296</v>
      </c>
      <c r="M24" s="86">
        <v>312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2840</v>
      </c>
      <c r="F25" s="86">
        <v>14441</v>
      </c>
      <c r="G25" s="86">
        <v>11329</v>
      </c>
      <c r="H25" s="87">
        <v>3896</v>
      </c>
      <c r="I25" s="86">
        <v>3896</v>
      </c>
      <c r="J25" s="88">
        <v>19152</v>
      </c>
      <c r="K25" s="86">
        <v>4110</v>
      </c>
      <c r="L25" s="86">
        <v>4299</v>
      </c>
      <c r="M25" s="86">
        <v>4526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85</v>
      </c>
      <c r="F29" s="86">
        <v>23</v>
      </c>
      <c r="G29" s="86">
        <v>166</v>
      </c>
      <c r="H29" s="87">
        <v>173</v>
      </c>
      <c r="I29" s="86">
        <v>173</v>
      </c>
      <c r="J29" s="88">
        <v>37</v>
      </c>
      <c r="K29" s="86">
        <v>182</v>
      </c>
      <c r="L29" s="86">
        <v>190</v>
      </c>
      <c r="M29" s="86">
        <v>200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1033</v>
      </c>
      <c r="F30" s="86">
        <v>5</v>
      </c>
      <c r="G30" s="86">
        <v>12</v>
      </c>
      <c r="H30" s="87">
        <v>222</v>
      </c>
      <c r="I30" s="86">
        <v>222</v>
      </c>
      <c r="J30" s="88">
        <v>129</v>
      </c>
      <c r="K30" s="86">
        <v>242</v>
      </c>
      <c r="L30" s="86">
        <v>253</v>
      </c>
      <c r="M30" s="86">
        <v>266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184</v>
      </c>
      <c r="F32" s="86">
        <v>17</v>
      </c>
      <c r="G32" s="86">
        <v>121</v>
      </c>
      <c r="H32" s="87">
        <v>334</v>
      </c>
      <c r="I32" s="86">
        <v>334</v>
      </c>
      <c r="J32" s="88">
        <v>1763</v>
      </c>
      <c r="K32" s="86">
        <v>352</v>
      </c>
      <c r="L32" s="86">
        <v>368</v>
      </c>
      <c r="M32" s="86">
        <v>387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0</v>
      </c>
      <c r="I33" s="86">
        <v>0</v>
      </c>
      <c r="J33" s="88">
        <v>38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11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-1</v>
      </c>
      <c r="H36" s="87">
        <v>0</v>
      </c>
      <c r="I36" s="86">
        <v>0</v>
      </c>
      <c r="J36" s="88">
        <v>219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588</v>
      </c>
      <c r="F37" s="86">
        <v>1593</v>
      </c>
      <c r="G37" s="86">
        <v>1047</v>
      </c>
      <c r="H37" s="87">
        <v>3633</v>
      </c>
      <c r="I37" s="86">
        <v>3633</v>
      </c>
      <c r="J37" s="88">
        <v>2972</v>
      </c>
      <c r="K37" s="86">
        <v>3833</v>
      </c>
      <c r="L37" s="86">
        <v>4009</v>
      </c>
      <c r="M37" s="86">
        <v>4222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3731</v>
      </c>
      <c r="F38" s="86">
        <v>2331</v>
      </c>
      <c r="G38" s="86">
        <v>4888</v>
      </c>
      <c r="H38" s="87">
        <v>6254</v>
      </c>
      <c r="I38" s="86">
        <v>6254</v>
      </c>
      <c r="J38" s="88">
        <v>4571</v>
      </c>
      <c r="K38" s="86">
        <v>6598</v>
      </c>
      <c r="L38" s="86">
        <v>6902</v>
      </c>
      <c r="M38" s="86">
        <v>7268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26298</v>
      </c>
      <c r="F39" s="86">
        <v>25654</v>
      </c>
      <c r="G39" s="86">
        <v>27147</v>
      </c>
      <c r="H39" s="87">
        <v>25630</v>
      </c>
      <c r="I39" s="86">
        <v>25630</v>
      </c>
      <c r="J39" s="88">
        <v>21139</v>
      </c>
      <c r="K39" s="86">
        <v>26039</v>
      </c>
      <c r="L39" s="86">
        <v>26283</v>
      </c>
      <c r="M39" s="86">
        <v>27676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23720</v>
      </c>
      <c r="F40" s="86">
        <v>21469</v>
      </c>
      <c r="G40" s="86">
        <v>20535</v>
      </c>
      <c r="H40" s="87">
        <v>18439</v>
      </c>
      <c r="I40" s="86">
        <v>18439</v>
      </c>
      <c r="J40" s="88">
        <v>17930</v>
      </c>
      <c r="K40" s="86">
        <v>19454</v>
      </c>
      <c r="L40" s="86">
        <v>20349</v>
      </c>
      <c r="M40" s="86">
        <v>21428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147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17534</v>
      </c>
      <c r="F42" s="86">
        <v>24235</v>
      </c>
      <c r="G42" s="86">
        <v>24290</v>
      </c>
      <c r="H42" s="87">
        <v>16777</v>
      </c>
      <c r="I42" s="86">
        <v>16777</v>
      </c>
      <c r="J42" s="88">
        <v>27367</v>
      </c>
      <c r="K42" s="86">
        <v>17699</v>
      </c>
      <c r="L42" s="86">
        <v>18513</v>
      </c>
      <c r="M42" s="86">
        <v>19495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353</v>
      </c>
      <c r="F43" s="86">
        <v>754</v>
      </c>
      <c r="G43" s="86">
        <v>2099</v>
      </c>
      <c r="H43" s="87">
        <v>2711</v>
      </c>
      <c r="I43" s="86">
        <v>2711</v>
      </c>
      <c r="J43" s="88">
        <v>1175</v>
      </c>
      <c r="K43" s="86">
        <v>2860</v>
      </c>
      <c r="L43" s="86">
        <v>1025</v>
      </c>
      <c r="M43" s="86">
        <v>1080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342</v>
      </c>
      <c r="F44" s="86">
        <v>5777</v>
      </c>
      <c r="G44" s="86">
        <v>7421</v>
      </c>
      <c r="H44" s="87">
        <v>2641</v>
      </c>
      <c r="I44" s="86">
        <v>2641</v>
      </c>
      <c r="J44" s="88">
        <v>1549</v>
      </c>
      <c r="K44" s="86">
        <v>2786</v>
      </c>
      <c r="L44" s="86">
        <v>2914</v>
      </c>
      <c r="M44" s="86">
        <v>3068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412</v>
      </c>
      <c r="F45" s="86">
        <v>225</v>
      </c>
      <c r="G45" s="86">
        <v>478</v>
      </c>
      <c r="H45" s="87">
        <v>683</v>
      </c>
      <c r="I45" s="86">
        <v>683</v>
      </c>
      <c r="J45" s="88">
        <v>375</v>
      </c>
      <c r="K45" s="86">
        <v>721</v>
      </c>
      <c r="L45" s="86">
        <v>754</v>
      </c>
      <c r="M45" s="86">
        <v>794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182</v>
      </c>
      <c r="H46" s="94">
        <v>0</v>
      </c>
      <c r="I46" s="93">
        <v>0</v>
      </c>
      <c r="J46" s="95">
        <v>176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13</v>
      </c>
      <c r="G47" s="100">
        <f t="shared" si="3"/>
        <v>57</v>
      </c>
      <c r="H47" s="101">
        <f t="shared" si="3"/>
        <v>0</v>
      </c>
      <c r="I47" s="100">
        <f t="shared" si="3"/>
        <v>32</v>
      </c>
      <c r="J47" s="102">
        <f t="shared" si="3"/>
        <v>152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13</v>
      </c>
      <c r="G48" s="79">
        <v>0</v>
      </c>
      <c r="H48" s="80">
        <v>0</v>
      </c>
      <c r="I48" s="79">
        <v>32</v>
      </c>
      <c r="J48" s="81">
        <v>152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57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2481</v>
      </c>
      <c r="F51" s="72">
        <f t="shared" ref="F51:M51" si="4">F52+F59+F62+F63+F64+F72+F73</f>
        <v>3654</v>
      </c>
      <c r="G51" s="72">
        <f t="shared" si="4"/>
        <v>2149</v>
      </c>
      <c r="H51" s="73">
        <f t="shared" si="4"/>
        <v>4686</v>
      </c>
      <c r="I51" s="72">
        <f t="shared" si="4"/>
        <v>4686</v>
      </c>
      <c r="J51" s="74">
        <f t="shared" si="4"/>
        <v>6144</v>
      </c>
      <c r="K51" s="72">
        <f t="shared" si="4"/>
        <v>6509</v>
      </c>
      <c r="L51" s="72">
        <f t="shared" si="4"/>
        <v>6808</v>
      </c>
      <c r="M51" s="72">
        <f t="shared" si="4"/>
        <v>7585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800</v>
      </c>
      <c r="F52" s="79">
        <f t="shared" ref="F52:M52" si="5">F53+F56</f>
        <v>678</v>
      </c>
      <c r="G52" s="79">
        <f t="shared" si="5"/>
        <v>516</v>
      </c>
      <c r="H52" s="80">
        <f t="shared" si="5"/>
        <v>1583</v>
      </c>
      <c r="I52" s="79">
        <f t="shared" si="5"/>
        <v>1583</v>
      </c>
      <c r="J52" s="81">
        <f t="shared" si="5"/>
        <v>666</v>
      </c>
      <c r="K52" s="79">
        <f t="shared" si="5"/>
        <v>1670</v>
      </c>
      <c r="L52" s="79">
        <f t="shared" si="5"/>
        <v>1747</v>
      </c>
      <c r="M52" s="79">
        <f t="shared" si="5"/>
        <v>1840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800</v>
      </c>
      <c r="F53" s="93">
        <f t="shared" ref="F53:M53" si="6">SUM(F54:F55)</f>
        <v>678</v>
      </c>
      <c r="G53" s="93">
        <f t="shared" si="6"/>
        <v>516</v>
      </c>
      <c r="H53" s="94">
        <f t="shared" si="6"/>
        <v>1583</v>
      </c>
      <c r="I53" s="93">
        <f t="shared" si="6"/>
        <v>1583</v>
      </c>
      <c r="J53" s="95">
        <f t="shared" si="6"/>
        <v>666</v>
      </c>
      <c r="K53" s="93">
        <f t="shared" si="6"/>
        <v>1670</v>
      </c>
      <c r="L53" s="93">
        <f t="shared" si="6"/>
        <v>1747</v>
      </c>
      <c r="M53" s="93">
        <f t="shared" si="6"/>
        <v>1840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800</v>
      </c>
      <c r="F55" s="93">
        <v>678</v>
      </c>
      <c r="G55" s="93">
        <v>516</v>
      </c>
      <c r="H55" s="94">
        <v>1583</v>
      </c>
      <c r="I55" s="93">
        <v>1583</v>
      </c>
      <c r="J55" s="95">
        <v>666</v>
      </c>
      <c r="K55" s="93">
        <v>1670</v>
      </c>
      <c r="L55" s="93">
        <v>1747</v>
      </c>
      <c r="M55" s="93">
        <v>1840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637</v>
      </c>
      <c r="F59" s="100">
        <f t="shared" ref="F59:M59" si="8">SUM(F60:F61)</f>
        <v>1025</v>
      </c>
      <c r="G59" s="100">
        <f t="shared" si="8"/>
        <v>810</v>
      </c>
      <c r="H59" s="101">
        <f t="shared" si="8"/>
        <v>1113</v>
      </c>
      <c r="I59" s="100">
        <f t="shared" si="8"/>
        <v>1113</v>
      </c>
      <c r="J59" s="102">
        <f t="shared" si="8"/>
        <v>3255</v>
      </c>
      <c r="K59" s="100">
        <f t="shared" si="8"/>
        <v>1157</v>
      </c>
      <c r="L59" s="100">
        <f t="shared" si="8"/>
        <v>1210</v>
      </c>
      <c r="M59" s="100">
        <f t="shared" si="8"/>
        <v>1684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637</v>
      </c>
      <c r="F61" s="93">
        <v>1025</v>
      </c>
      <c r="G61" s="93">
        <v>810</v>
      </c>
      <c r="H61" s="94">
        <v>1113</v>
      </c>
      <c r="I61" s="93">
        <v>1113</v>
      </c>
      <c r="J61" s="95">
        <v>3255</v>
      </c>
      <c r="K61" s="93">
        <v>1157</v>
      </c>
      <c r="L61" s="93">
        <v>1210</v>
      </c>
      <c r="M61" s="93">
        <v>1684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1044</v>
      </c>
      <c r="F73" s="86">
        <f t="shared" ref="F73:M73" si="12">SUM(F74:F75)</f>
        <v>1951</v>
      </c>
      <c r="G73" s="86">
        <f t="shared" si="12"/>
        <v>823</v>
      </c>
      <c r="H73" s="87">
        <f t="shared" si="12"/>
        <v>1990</v>
      </c>
      <c r="I73" s="86">
        <f t="shared" si="12"/>
        <v>1990</v>
      </c>
      <c r="J73" s="88">
        <f t="shared" si="12"/>
        <v>2223</v>
      </c>
      <c r="K73" s="86">
        <f t="shared" si="12"/>
        <v>3682</v>
      </c>
      <c r="L73" s="86">
        <f t="shared" si="12"/>
        <v>3851</v>
      </c>
      <c r="M73" s="86">
        <f t="shared" si="12"/>
        <v>4061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1044</v>
      </c>
      <c r="F74" s="79">
        <v>1951</v>
      </c>
      <c r="G74" s="79">
        <v>823</v>
      </c>
      <c r="H74" s="80">
        <v>1990</v>
      </c>
      <c r="I74" s="79">
        <v>1990</v>
      </c>
      <c r="J74" s="81">
        <v>2223</v>
      </c>
      <c r="K74" s="79">
        <v>3682</v>
      </c>
      <c r="L74" s="79">
        <v>3851</v>
      </c>
      <c r="M74" s="79">
        <v>4061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8092</v>
      </c>
      <c r="F77" s="72">
        <f t="shared" ref="F77:M77" si="13">F78+F81+F84+F85+F86+F87+F88</f>
        <v>23442</v>
      </c>
      <c r="G77" s="72">
        <f t="shared" si="13"/>
        <v>30096</v>
      </c>
      <c r="H77" s="73">
        <f t="shared" si="13"/>
        <v>22586</v>
      </c>
      <c r="I77" s="72">
        <f t="shared" si="13"/>
        <v>22586</v>
      </c>
      <c r="J77" s="74">
        <f t="shared" si="13"/>
        <v>9838</v>
      </c>
      <c r="K77" s="72">
        <f t="shared" si="13"/>
        <v>24177</v>
      </c>
      <c r="L77" s="72">
        <f t="shared" si="13"/>
        <v>25343</v>
      </c>
      <c r="M77" s="72">
        <f t="shared" si="13"/>
        <v>26688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8021</v>
      </c>
      <c r="F81" s="86">
        <f t="shared" ref="F81:M81" si="15">SUM(F82:F83)</f>
        <v>22958</v>
      </c>
      <c r="G81" s="86">
        <f t="shared" si="15"/>
        <v>24849</v>
      </c>
      <c r="H81" s="87">
        <f t="shared" si="15"/>
        <v>21474</v>
      </c>
      <c r="I81" s="86">
        <f t="shared" si="15"/>
        <v>21403</v>
      </c>
      <c r="J81" s="88">
        <f t="shared" si="15"/>
        <v>8655</v>
      </c>
      <c r="K81" s="86">
        <f t="shared" si="15"/>
        <v>23002</v>
      </c>
      <c r="L81" s="86">
        <f t="shared" si="15"/>
        <v>24115</v>
      </c>
      <c r="M81" s="86">
        <f t="shared" si="15"/>
        <v>25394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7089</v>
      </c>
      <c r="F82" s="79">
        <v>21496</v>
      </c>
      <c r="G82" s="79">
        <v>22108</v>
      </c>
      <c r="H82" s="80">
        <v>16270</v>
      </c>
      <c r="I82" s="79">
        <v>16270</v>
      </c>
      <c r="J82" s="81">
        <v>4738</v>
      </c>
      <c r="K82" s="79">
        <v>17165</v>
      </c>
      <c r="L82" s="79">
        <v>17955</v>
      </c>
      <c r="M82" s="79">
        <v>18907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932</v>
      </c>
      <c r="F83" s="93">
        <v>1462</v>
      </c>
      <c r="G83" s="93">
        <v>2741</v>
      </c>
      <c r="H83" s="94">
        <v>5204</v>
      </c>
      <c r="I83" s="93">
        <v>5133</v>
      </c>
      <c r="J83" s="95">
        <v>3917</v>
      </c>
      <c r="K83" s="93">
        <v>5837</v>
      </c>
      <c r="L83" s="93">
        <v>6160</v>
      </c>
      <c r="M83" s="93">
        <v>6487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71</v>
      </c>
      <c r="J87" s="88">
        <v>71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71</v>
      </c>
      <c r="F88" s="86">
        <v>484</v>
      </c>
      <c r="G88" s="86">
        <v>5247</v>
      </c>
      <c r="H88" s="87">
        <v>1112</v>
      </c>
      <c r="I88" s="86">
        <v>1112</v>
      </c>
      <c r="J88" s="88">
        <v>1112</v>
      </c>
      <c r="K88" s="86">
        <v>1175</v>
      </c>
      <c r="L88" s="86">
        <v>1228</v>
      </c>
      <c r="M88" s="86">
        <v>1294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877</v>
      </c>
      <c r="G90" s="72">
        <v>3443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323866</v>
      </c>
      <c r="F92" s="46">
        <f t="shared" ref="F92:M92" si="16">F4+F51+F77+F90</f>
        <v>370697</v>
      </c>
      <c r="G92" s="46">
        <f t="shared" si="16"/>
        <v>389758</v>
      </c>
      <c r="H92" s="47">
        <f t="shared" si="16"/>
        <v>416653</v>
      </c>
      <c r="I92" s="46">
        <f t="shared" si="16"/>
        <v>434821</v>
      </c>
      <c r="J92" s="48">
        <f t="shared" si="16"/>
        <v>442314</v>
      </c>
      <c r="K92" s="46">
        <f t="shared" si="16"/>
        <v>444523</v>
      </c>
      <c r="L92" s="46">
        <f t="shared" si="16"/>
        <v>471319</v>
      </c>
      <c r="M92" s="46">
        <f t="shared" si="16"/>
        <v>484558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119005</v>
      </c>
      <c r="F4" s="72">
        <f t="shared" ref="F4:M4" si="0">F5+F8+F47</f>
        <v>156766</v>
      </c>
      <c r="G4" s="72">
        <f t="shared" si="0"/>
        <v>242509</v>
      </c>
      <c r="H4" s="73">
        <f t="shared" si="0"/>
        <v>265450</v>
      </c>
      <c r="I4" s="72">
        <f t="shared" si="0"/>
        <v>232578</v>
      </c>
      <c r="J4" s="74">
        <f t="shared" si="0"/>
        <v>251027</v>
      </c>
      <c r="K4" s="72">
        <f t="shared" si="0"/>
        <v>253525</v>
      </c>
      <c r="L4" s="72">
        <f t="shared" si="0"/>
        <v>272166</v>
      </c>
      <c r="M4" s="72">
        <f t="shared" si="0"/>
        <v>272629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69013</v>
      </c>
      <c r="F5" s="100">
        <f t="shared" ref="F5:M5" si="1">SUM(F6:F7)</f>
        <v>86604</v>
      </c>
      <c r="G5" s="100">
        <f t="shared" si="1"/>
        <v>153708</v>
      </c>
      <c r="H5" s="101">
        <f t="shared" si="1"/>
        <v>159102</v>
      </c>
      <c r="I5" s="100">
        <f t="shared" si="1"/>
        <v>176855</v>
      </c>
      <c r="J5" s="102">
        <f t="shared" si="1"/>
        <v>171441</v>
      </c>
      <c r="K5" s="100">
        <f t="shared" si="1"/>
        <v>175836</v>
      </c>
      <c r="L5" s="100">
        <f t="shared" si="1"/>
        <v>185006</v>
      </c>
      <c r="M5" s="100">
        <f t="shared" si="1"/>
        <v>184815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58450</v>
      </c>
      <c r="F6" s="79">
        <v>73494</v>
      </c>
      <c r="G6" s="79">
        <v>139925</v>
      </c>
      <c r="H6" s="80">
        <v>142443.20000000001</v>
      </c>
      <c r="I6" s="79">
        <v>160196.20000000001</v>
      </c>
      <c r="J6" s="81">
        <v>156024</v>
      </c>
      <c r="K6" s="79">
        <v>158338</v>
      </c>
      <c r="L6" s="79">
        <v>166473</v>
      </c>
      <c r="M6" s="79">
        <v>165300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10563</v>
      </c>
      <c r="F7" s="93">
        <v>13110</v>
      </c>
      <c r="G7" s="93">
        <v>13783</v>
      </c>
      <c r="H7" s="94">
        <v>16658.800000000003</v>
      </c>
      <c r="I7" s="93">
        <v>16658.800000000003</v>
      </c>
      <c r="J7" s="95">
        <v>15417</v>
      </c>
      <c r="K7" s="93">
        <v>17498</v>
      </c>
      <c r="L7" s="93">
        <v>18533</v>
      </c>
      <c r="M7" s="93">
        <v>19515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49992</v>
      </c>
      <c r="F8" s="100">
        <f t="shared" ref="F8:M8" si="2">SUM(F9:F46)</f>
        <v>70162</v>
      </c>
      <c r="G8" s="100">
        <f t="shared" si="2"/>
        <v>88801</v>
      </c>
      <c r="H8" s="101">
        <f t="shared" si="2"/>
        <v>106348</v>
      </c>
      <c r="I8" s="100">
        <f t="shared" si="2"/>
        <v>55723</v>
      </c>
      <c r="J8" s="102">
        <f t="shared" si="2"/>
        <v>79586</v>
      </c>
      <c r="K8" s="100">
        <f t="shared" si="2"/>
        <v>77689</v>
      </c>
      <c r="L8" s="100">
        <f t="shared" si="2"/>
        <v>87160</v>
      </c>
      <c r="M8" s="100">
        <f t="shared" si="2"/>
        <v>87814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</v>
      </c>
      <c r="F9" s="79">
        <v>63</v>
      </c>
      <c r="G9" s="79">
        <v>132</v>
      </c>
      <c r="H9" s="80">
        <v>71</v>
      </c>
      <c r="I9" s="79">
        <v>71</v>
      </c>
      <c r="J9" s="81">
        <v>62</v>
      </c>
      <c r="K9" s="79">
        <v>48</v>
      </c>
      <c r="L9" s="79">
        <v>52</v>
      </c>
      <c r="M9" s="79">
        <v>51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248</v>
      </c>
      <c r="F10" s="86">
        <v>2872</v>
      </c>
      <c r="G10" s="86">
        <v>1232</v>
      </c>
      <c r="H10" s="87">
        <v>3993</v>
      </c>
      <c r="I10" s="86">
        <v>3993</v>
      </c>
      <c r="J10" s="88">
        <v>1825</v>
      </c>
      <c r="K10" s="86">
        <v>347</v>
      </c>
      <c r="L10" s="86">
        <v>278</v>
      </c>
      <c r="M10" s="86">
        <v>293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50</v>
      </c>
      <c r="F11" s="86">
        <v>1967</v>
      </c>
      <c r="G11" s="86">
        <v>1695</v>
      </c>
      <c r="H11" s="87">
        <v>2646</v>
      </c>
      <c r="I11" s="86">
        <v>2646</v>
      </c>
      <c r="J11" s="88">
        <v>922</v>
      </c>
      <c r="K11" s="86">
        <v>3250</v>
      </c>
      <c r="L11" s="86">
        <v>3000</v>
      </c>
      <c r="M11" s="86">
        <v>2418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1658</v>
      </c>
      <c r="G12" s="86">
        <v>0</v>
      </c>
      <c r="H12" s="87">
        <v>0</v>
      </c>
      <c r="I12" s="86">
        <v>0</v>
      </c>
      <c r="J12" s="88">
        <v>-235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9</v>
      </c>
      <c r="F13" s="86">
        <v>82</v>
      </c>
      <c r="G13" s="86">
        <v>437</v>
      </c>
      <c r="H13" s="87">
        <v>1281</v>
      </c>
      <c r="I13" s="86">
        <v>1281</v>
      </c>
      <c r="J13" s="88">
        <v>849</v>
      </c>
      <c r="K13" s="86">
        <v>702</v>
      </c>
      <c r="L13" s="86">
        <v>1318</v>
      </c>
      <c r="M13" s="86">
        <v>1388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2416</v>
      </c>
      <c r="F14" s="86">
        <v>3722</v>
      </c>
      <c r="G14" s="86">
        <v>3265</v>
      </c>
      <c r="H14" s="87">
        <v>9251</v>
      </c>
      <c r="I14" s="86">
        <v>1019</v>
      </c>
      <c r="J14" s="88">
        <v>2003</v>
      </c>
      <c r="K14" s="86">
        <v>6879</v>
      </c>
      <c r="L14" s="86">
        <v>7196</v>
      </c>
      <c r="M14" s="86">
        <v>7578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3470</v>
      </c>
      <c r="F15" s="86">
        <v>2230</v>
      </c>
      <c r="G15" s="86">
        <v>5438</v>
      </c>
      <c r="H15" s="87">
        <v>1111</v>
      </c>
      <c r="I15" s="86">
        <v>1111</v>
      </c>
      <c r="J15" s="88">
        <v>4944</v>
      </c>
      <c r="K15" s="86">
        <v>1744</v>
      </c>
      <c r="L15" s="86">
        <v>2473</v>
      </c>
      <c r="M15" s="86">
        <v>1805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1326</v>
      </c>
      <c r="G16" s="86">
        <v>2123</v>
      </c>
      <c r="H16" s="87">
        <v>8238</v>
      </c>
      <c r="I16" s="86">
        <v>1238</v>
      </c>
      <c r="J16" s="88">
        <v>3495</v>
      </c>
      <c r="K16" s="86">
        <v>3381</v>
      </c>
      <c r="L16" s="86">
        <v>3552</v>
      </c>
      <c r="M16" s="86">
        <v>3740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2565</v>
      </c>
      <c r="I17" s="86">
        <v>312</v>
      </c>
      <c r="J17" s="88">
        <v>9058</v>
      </c>
      <c r="K17" s="86">
        <v>3292</v>
      </c>
      <c r="L17" s="86">
        <v>3288</v>
      </c>
      <c r="M17" s="86">
        <v>3462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-101</v>
      </c>
      <c r="H21" s="87">
        <v>0</v>
      </c>
      <c r="I21" s="86">
        <v>0</v>
      </c>
      <c r="J21" s="88">
        <v>-117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6617</v>
      </c>
      <c r="F22" s="86">
        <v>4013</v>
      </c>
      <c r="G22" s="86">
        <v>10134</v>
      </c>
      <c r="H22" s="87">
        <v>27418</v>
      </c>
      <c r="I22" s="86">
        <v>15418</v>
      </c>
      <c r="J22" s="88">
        <v>14266</v>
      </c>
      <c r="K22" s="86">
        <v>17568</v>
      </c>
      <c r="L22" s="86">
        <v>18643</v>
      </c>
      <c r="M22" s="86">
        <v>17209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8563</v>
      </c>
      <c r="F23" s="86">
        <v>3152</v>
      </c>
      <c r="G23" s="86">
        <v>2122</v>
      </c>
      <c r="H23" s="87">
        <v>4189</v>
      </c>
      <c r="I23" s="86">
        <v>-4935</v>
      </c>
      <c r="J23" s="88">
        <v>-10499</v>
      </c>
      <c r="K23" s="86">
        <v>13394</v>
      </c>
      <c r="L23" s="86">
        <v>16056</v>
      </c>
      <c r="M23" s="86">
        <v>16907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253</v>
      </c>
      <c r="G24" s="86">
        <v>4</v>
      </c>
      <c r="H24" s="87">
        <v>130</v>
      </c>
      <c r="I24" s="86">
        <v>130</v>
      </c>
      <c r="J24" s="88">
        <v>-50</v>
      </c>
      <c r="K24" s="86">
        <v>80</v>
      </c>
      <c r="L24" s="86">
        <v>104</v>
      </c>
      <c r="M24" s="86">
        <v>110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963</v>
      </c>
      <c r="F25" s="86">
        <v>3976</v>
      </c>
      <c r="G25" s="86">
        <v>7068</v>
      </c>
      <c r="H25" s="87">
        <v>5306</v>
      </c>
      <c r="I25" s="86">
        <v>5306</v>
      </c>
      <c r="J25" s="88">
        <v>-4950</v>
      </c>
      <c r="K25" s="86">
        <v>2886</v>
      </c>
      <c r="L25" s="86">
        <v>3649</v>
      </c>
      <c r="M25" s="86">
        <v>3842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11062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10459</v>
      </c>
      <c r="F29" s="86">
        <v>11759</v>
      </c>
      <c r="G29" s="86">
        <v>15393</v>
      </c>
      <c r="H29" s="87">
        <v>11911</v>
      </c>
      <c r="I29" s="86">
        <v>32</v>
      </c>
      <c r="J29" s="88">
        <v>1890</v>
      </c>
      <c r="K29" s="86">
        <v>0</v>
      </c>
      <c r="L29" s="86">
        <v>31</v>
      </c>
      <c r="M29" s="86">
        <v>33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475</v>
      </c>
      <c r="F30" s="86">
        <v>21</v>
      </c>
      <c r="G30" s="86">
        <v>23</v>
      </c>
      <c r="H30" s="87">
        <v>576</v>
      </c>
      <c r="I30" s="86">
        <v>576</v>
      </c>
      <c r="J30" s="88">
        <v>150</v>
      </c>
      <c r="K30" s="86">
        <v>513</v>
      </c>
      <c r="L30" s="86">
        <v>103</v>
      </c>
      <c r="M30" s="86">
        <v>109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80</v>
      </c>
      <c r="F32" s="86">
        <v>132</v>
      </c>
      <c r="G32" s="86">
        <v>166</v>
      </c>
      <c r="H32" s="87">
        <v>-48</v>
      </c>
      <c r="I32" s="86">
        <v>-48</v>
      </c>
      <c r="J32" s="88">
        <v>241</v>
      </c>
      <c r="K32" s="86">
        <v>167</v>
      </c>
      <c r="L32" s="86">
        <v>726</v>
      </c>
      <c r="M32" s="86">
        <v>764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13</v>
      </c>
      <c r="F33" s="86">
        <v>300</v>
      </c>
      <c r="G33" s="86">
        <v>1</v>
      </c>
      <c r="H33" s="87">
        <v>-424</v>
      </c>
      <c r="I33" s="86">
        <v>-424</v>
      </c>
      <c r="J33" s="88">
        <v>275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3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</v>
      </c>
      <c r="H36" s="87">
        <v>0</v>
      </c>
      <c r="I36" s="86">
        <v>0</v>
      </c>
      <c r="J36" s="88">
        <v>672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328</v>
      </c>
      <c r="F37" s="86">
        <v>522</v>
      </c>
      <c r="G37" s="86">
        <v>827</v>
      </c>
      <c r="H37" s="87">
        <v>393</v>
      </c>
      <c r="I37" s="86">
        <v>256</v>
      </c>
      <c r="J37" s="88">
        <v>2624</v>
      </c>
      <c r="K37" s="86">
        <v>1021</v>
      </c>
      <c r="L37" s="86">
        <v>985</v>
      </c>
      <c r="M37" s="86">
        <v>1037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454</v>
      </c>
      <c r="F38" s="86">
        <v>1794</v>
      </c>
      <c r="G38" s="86">
        <v>1564</v>
      </c>
      <c r="H38" s="87">
        <v>1783</v>
      </c>
      <c r="I38" s="86">
        <v>1783</v>
      </c>
      <c r="J38" s="88">
        <v>960</v>
      </c>
      <c r="K38" s="86">
        <v>1284</v>
      </c>
      <c r="L38" s="86">
        <v>1342</v>
      </c>
      <c r="M38" s="86">
        <v>1412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6430</v>
      </c>
      <c r="F39" s="86">
        <v>3884</v>
      </c>
      <c r="G39" s="86">
        <v>2782</v>
      </c>
      <c r="H39" s="87">
        <v>7616</v>
      </c>
      <c r="I39" s="86">
        <v>7616</v>
      </c>
      <c r="J39" s="88">
        <v>5153</v>
      </c>
      <c r="K39" s="86">
        <v>6072</v>
      </c>
      <c r="L39" s="86">
        <v>7266</v>
      </c>
      <c r="M39" s="86">
        <v>7651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3486</v>
      </c>
      <c r="F40" s="86">
        <v>13150</v>
      </c>
      <c r="G40" s="86">
        <v>17638</v>
      </c>
      <c r="H40" s="87">
        <v>7049</v>
      </c>
      <c r="I40" s="86">
        <v>7049</v>
      </c>
      <c r="J40" s="88">
        <v>16281</v>
      </c>
      <c r="K40" s="86">
        <v>7216</v>
      </c>
      <c r="L40" s="86">
        <v>9691</v>
      </c>
      <c r="M40" s="86">
        <v>10205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1223</v>
      </c>
      <c r="F41" s="86">
        <v>1524</v>
      </c>
      <c r="G41" s="86">
        <v>943</v>
      </c>
      <c r="H41" s="87">
        <v>3645</v>
      </c>
      <c r="I41" s="86">
        <v>3645</v>
      </c>
      <c r="J41" s="88">
        <v>2580</v>
      </c>
      <c r="K41" s="86">
        <v>738</v>
      </c>
      <c r="L41" s="86">
        <v>772</v>
      </c>
      <c r="M41" s="86">
        <v>813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3169</v>
      </c>
      <c r="F42" s="86">
        <v>6473</v>
      </c>
      <c r="G42" s="86">
        <v>11948</v>
      </c>
      <c r="H42" s="87">
        <v>6658</v>
      </c>
      <c r="I42" s="86">
        <v>6658</v>
      </c>
      <c r="J42" s="88">
        <v>12668</v>
      </c>
      <c r="K42" s="86">
        <v>4310</v>
      </c>
      <c r="L42" s="86">
        <v>4116</v>
      </c>
      <c r="M42" s="86">
        <v>4334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35</v>
      </c>
      <c r="F43" s="86">
        <v>1181</v>
      </c>
      <c r="G43" s="86">
        <v>236</v>
      </c>
      <c r="H43" s="87">
        <v>1088</v>
      </c>
      <c r="I43" s="86">
        <v>1088</v>
      </c>
      <c r="J43" s="88">
        <v>276</v>
      </c>
      <c r="K43" s="86">
        <v>1141</v>
      </c>
      <c r="L43" s="86">
        <v>805</v>
      </c>
      <c r="M43" s="86">
        <v>848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121</v>
      </c>
      <c r="F44" s="86">
        <v>802</v>
      </c>
      <c r="G44" s="86">
        <v>919</v>
      </c>
      <c r="H44" s="87">
        <v>101</v>
      </c>
      <c r="I44" s="86">
        <v>101</v>
      </c>
      <c r="J44" s="88">
        <v>1587</v>
      </c>
      <c r="K44" s="86">
        <v>759</v>
      </c>
      <c r="L44" s="86">
        <v>794</v>
      </c>
      <c r="M44" s="86">
        <v>836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1381</v>
      </c>
      <c r="F45" s="86">
        <v>2761</v>
      </c>
      <c r="G45" s="86">
        <v>2125</v>
      </c>
      <c r="H45" s="87">
        <v>-199</v>
      </c>
      <c r="I45" s="86">
        <v>-199</v>
      </c>
      <c r="J45" s="88">
        <v>517</v>
      </c>
      <c r="K45" s="86">
        <v>897</v>
      </c>
      <c r="L45" s="86">
        <v>920</v>
      </c>
      <c r="M45" s="86">
        <v>969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545</v>
      </c>
      <c r="G46" s="93">
        <v>686</v>
      </c>
      <c r="H46" s="94">
        <v>0</v>
      </c>
      <c r="I46" s="93">
        <v>0</v>
      </c>
      <c r="J46" s="95">
        <v>1063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194978</v>
      </c>
      <c r="F51" s="72">
        <f t="shared" ref="F51:M51" si="4">F52+F59+F62+F63+F64+F72+F73</f>
        <v>227976</v>
      </c>
      <c r="G51" s="72">
        <f t="shared" si="4"/>
        <v>201171</v>
      </c>
      <c r="H51" s="73">
        <f t="shared" si="4"/>
        <v>195928</v>
      </c>
      <c r="I51" s="72">
        <f t="shared" si="4"/>
        <v>217300</v>
      </c>
      <c r="J51" s="74">
        <f t="shared" si="4"/>
        <v>210106</v>
      </c>
      <c r="K51" s="72">
        <f t="shared" si="4"/>
        <v>215615</v>
      </c>
      <c r="L51" s="72">
        <f t="shared" si="4"/>
        <v>222230</v>
      </c>
      <c r="M51" s="72">
        <f t="shared" si="4"/>
        <v>234587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193919</v>
      </c>
      <c r="F72" s="86">
        <v>226654</v>
      </c>
      <c r="G72" s="86">
        <v>199689</v>
      </c>
      <c r="H72" s="87">
        <v>195570</v>
      </c>
      <c r="I72" s="86">
        <v>204570</v>
      </c>
      <c r="J72" s="88">
        <v>200635</v>
      </c>
      <c r="K72" s="86">
        <v>200667</v>
      </c>
      <c r="L72" s="86">
        <v>206647</v>
      </c>
      <c r="M72" s="86">
        <v>217600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1059</v>
      </c>
      <c r="F73" s="86">
        <f t="shared" ref="F73:M73" si="12">SUM(F74:F75)</f>
        <v>1322</v>
      </c>
      <c r="G73" s="86">
        <f t="shared" si="12"/>
        <v>1482</v>
      </c>
      <c r="H73" s="87">
        <f t="shared" si="12"/>
        <v>358</v>
      </c>
      <c r="I73" s="86">
        <f t="shared" si="12"/>
        <v>12730</v>
      </c>
      <c r="J73" s="88">
        <f t="shared" si="12"/>
        <v>9471</v>
      </c>
      <c r="K73" s="86">
        <f t="shared" si="12"/>
        <v>14948</v>
      </c>
      <c r="L73" s="86">
        <f t="shared" si="12"/>
        <v>15583</v>
      </c>
      <c r="M73" s="86">
        <f t="shared" si="12"/>
        <v>16987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1059</v>
      </c>
      <c r="F74" s="79">
        <v>1322</v>
      </c>
      <c r="G74" s="79">
        <v>1482</v>
      </c>
      <c r="H74" s="80">
        <v>358</v>
      </c>
      <c r="I74" s="79">
        <v>358</v>
      </c>
      <c r="J74" s="81">
        <v>533</v>
      </c>
      <c r="K74" s="79">
        <v>1895</v>
      </c>
      <c r="L74" s="79">
        <v>1930</v>
      </c>
      <c r="M74" s="79">
        <v>2610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12372</v>
      </c>
      <c r="J75" s="95">
        <v>8938</v>
      </c>
      <c r="K75" s="93">
        <v>13053</v>
      </c>
      <c r="L75" s="93">
        <v>13653</v>
      </c>
      <c r="M75" s="93">
        <v>14377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35410</v>
      </c>
      <c r="F77" s="72">
        <f t="shared" ref="F77:M77" si="13">F78+F81+F84+F85+F86+F87+F88</f>
        <v>40040</v>
      </c>
      <c r="G77" s="72">
        <f t="shared" si="13"/>
        <v>86041</v>
      </c>
      <c r="H77" s="73">
        <f t="shared" si="13"/>
        <v>35120</v>
      </c>
      <c r="I77" s="72">
        <f t="shared" si="13"/>
        <v>35120</v>
      </c>
      <c r="J77" s="74">
        <f t="shared" si="13"/>
        <v>60073</v>
      </c>
      <c r="K77" s="72">
        <f t="shared" si="13"/>
        <v>40786</v>
      </c>
      <c r="L77" s="72">
        <f t="shared" si="13"/>
        <v>47711</v>
      </c>
      <c r="M77" s="72">
        <f t="shared" si="13"/>
        <v>50241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34336</v>
      </c>
      <c r="F78" s="100">
        <f t="shared" ref="F78:M78" si="14">SUM(F79:F80)</f>
        <v>38985</v>
      </c>
      <c r="G78" s="100">
        <f t="shared" si="14"/>
        <v>85203</v>
      </c>
      <c r="H78" s="101">
        <f t="shared" si="14"/>
        <v>30518</v>
      </c>
      <c r="I78" s="100">
        <f t="shared" si="14"/>
        <v>30518</v>
      </c>
      <c r="J78" s="102">
        <f t="shared" si="14"/>
        <v>55123</v>
      </c>
      <c r="K78" s="100">
        <f t="shared" si="14"/>
        <v>33805</v>
      </c>
      <c r="L78" s="100">
        <f t="shared" si="14"/>
        <v>35360</v>
      </c>
      <c r="M78" s="100">
        <f t="shared" si="14"/>
        <v>37448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34336</v>
      </c>
      <c r="F79" s="79">
        <v>38985</v>
      </c>
      <c r="G79" s="79">
        <v>85203</v>
      </c>
      <c r="H79" s="80">
        <v>30518</v>
      </c>
      <c r="I79" s="79">
        <v>30518</v>
      </c>
      <c r="J79" s="81">
        <v>55123</v>
      </c>
      <c r="K79" s="79">
        <v>33805</v>
      </c>
      <c r="L79" s="79">
        <v>35360</v>
      </c>
      <c r="M79" s="79">
        <v>37234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214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1074</v>
      </c>
      <c r="F81" s="86">
        <f t="shared" ref="F81:M81" si="15">SUM(F82:F83)</f>
        <v>1055</v>
      </c>
      <c r="G81" s="86">
        <f t="shared" si="15"/>
        <v>838</v>
      </c>
      <c r="H81" s="87">
        <f t="shared" si="15"/>
        <v>4602</v>
      </c>
      <c r="I81" s="86">
        <f t="shared" si="15"/>
        <v>4602</v>
      </c>
      <c r="J81" s="88">
        <f t="shared" si="15"/>
        <v>4950</v>
      </c>
      <c r="K81" s="86">
        <f t="shared" si="15"/>
        <v>6981</v>
      </c>
      <c r="L81" s="86">
        <f t="shared" si="15"/>
        <v>12351</v>
      </c>
      <c r="M81" s="86">
        <f t="shared" si="15"/>
        <v>12793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957</v>
      </c>
      <c r="F82" s="79">
        <v>-172</v>
      </c>
      <c r="G82" s="79">
        <v>0</v>
      </c>
      <c r="H82" s="80">
        <v>0</v>
      </c>
      <c r="I82" s="79">
        <v>0</v>
      </c>
      <c r="J82" s="81">
        <v>0</v>
      </c>
      <c r="K82" s="79">
        <v>1837</v>
      </c>
      <c r="L82" s="79">
        <v>2445</v>
      </c>
      <c r="M82" s="79">
        <v>2575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117</v>
      </c>
      <c r="F83" s="93">
        <v>1227</v>
      </c>
      <c r="G83" s="93">
        <v>838</v>
      </c>
      <c r="H83" s="94">
        <v>4602</v>
      </c>
      <c r="I83" s="93">
        <v>4602</v>
      </c>
      <c r="J83" s="95">
        <v>4950</v>
      </c>
      <c r="K83" s="93">
        <v>5144</v>
      </c>
      <c r="L83" s="93">
        <v>9906</v>
      </c>
      <c r="M83" s="93">
        <v>10218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8965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358358</v>
      </c>
      <c r="F92" s="46">
        <f t="shared" ref="F92:M92" si="16">F4+F51+F77+F90</f>
        <v>424782</v>
      </c>
      <c r="G92" s="46">
        <f t="shared" si="16"/>
        <v>529721</v>
      </c>
      <c r="H92" s="47">
        <f t="shared" si="16"/>
        <v>496498</v>
      </c>
      <c r="I92" s="46">
        <f t="shared" si="16"/>
        <v>484998</v>
      </c>
      <c r="J92" s="48">
        <f t="shared" si="16"/>
        <v>521206</v>
      </c>
      <c r="K92" s="46">
        <f t="shared" si="16"/>
        <v>509926</v>
      </c>
      <c r="L92" s="46">
        <f t="shared" si="16"/>
        <v>542107</v>
      </c>
      <c r="M92" s="46">
        <f t="shared" si="16"/>
        <v>557457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249942.36000000002</v>
      </c>
      <c r="F4" s="72">
        <f t="shared" ref="F4:M4" si="0">F5+F8+F47</f>
        <v>321790</v>
      </c>
      <c r="G4" s="72">
        <f t="shared" si="0"/>
        <v>364823</v>
      </c>
      <c r="H4" s="73">
        <f t="shared" si="0"/>
        <v>467897</v>
      </c>
      <c r="I4" s="72">
        <f t="shared" si="0"/>
        <v>472897</v>
      </c>
      <c r="J4" s="74">
        <f t="shared" si="0"/>
        <v>440277</v>
      </c>
      <c r="K4" s="72">
        <f t="shared" si="0"/>
        <v>492478</v>
      </c>
      <c r="L4" s="72">
        <f t="shared" si="0"/>
        <v>539328</v>
      </c>
      <c r="M4" s="72">
        <f t="shared" si="0"/>
        <v>595133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209306.4</v>
      </c>
      <c r="F5" s="100">
        <f t="shared" ref="F5:M5" si="1">SUM(F6:F7)</f>
        <v>262603</v>
      </c>
      <c r="G5" s="100">
        <f t="shared" si="1"/>
        <v>306692</v>
      </c>
      <c r="H5" s="101">
        <f t="shared" si="1"/>
        <v>389636</v>
      </c>
      <c r="I5" s="100">
        <f t="shared" si="1"/>
        <v>394636</v>
      </c>
      <c r="J5" s="102">
        <f t="shared" si="1"/>
        <v>378020</v>
      </c>
      <c r="K5" s="100">
        <f t="shared" si="1"/>
        <v>390569</v>
      </c>
      <c r="L5" s="100">
        <f t="shared" si="1"/>
        <v>435253</v>
      </c>
      <c r="M5" s="100">
        <f t="shared" si="1"/>
        <v>486422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174390</v>
      </c>
      <c r="F6" s="79">
        <v>219232</v>
      </c>
      <c r="G6" s="79">
        <v>261117</v>
      </c>
      <c r="H6" s="80">
        <v>329019</v>
      </c>
      <c r="I6" s="79">
        <v>334019</v>
      </c>
      <c r="J6" s="81">
        <v>324483</v>
      </c>
      <c r="K6" s="79">
        <v>336790</v>
      </c>
      <c r="L6" s="79">
        <v>378310</v>
      </c>
      <c r="M6" s="79">
        <v>383366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34916.399999999994</v>
      </c>
      <c r="F7" s="93">
        <v>43371</v>
      </c>
      <c r="G7" s="93">
        <v>45575</v>
      </c>
      <c r="H7" s="94">
        <v>60617</v>
      </c>
      <c r="I7" s="93">
        <v>60617</v>
      </c>
      <c r="J7" s="95">
        <v>53537</v>
      </c>
      <c r="K7" s="93">
        <v>53779</v>
      </c>
      <c r="L7" s="93">
        <v>56943</v>
      </c>
      <c r="M7" s="93">
        <v>103056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40635.960000000014</v>
      </c>
      <c r="F8" s="100">
        <f t="shared" ref="F8:M8" si="2">SUM(F9:F46)</f>
        <v>59187</v>
      </c>
      <c r="G8" s="100">
        <f t="shared" si="2"/>
        <v>58131</v>
      </c>
      <c r="H8" s="101">
        <f t="shared" si="2"/>
        <v>78261</v>
      </c>
      <c r="I8" s="100">
        <f t="shared" si="2"/>
        <v>78261</v>
      </c>
      <c r="J8" s="102">
        <f t="shared" si="2"/>
        <v>62257</v>
      </c>
      <c r="K8" s="100">
        <f t="shared" si="2"/>
        <v>101909</v>
      </c>
      <c r="L8" s="100">
        <f t="shared" si="2"/>
        <v>104075</v>
      </c>
      <c r="M8" s="100">
        <f t="shared" si="2"/>
        <v>108711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8.08</v>
      </c>
      <c r="F9" s="79">
        <v>43</v>
      </c>
      <c r="G9" s="79">
        <v>86</v>
      </c>
      <c r="H9" s="80">
        <v>47</v>
      </c>
      <c r="I9" s="79">
        <v>47</v>
      </c>
      <c r="J9" s="81">
        <v>45</v>
      </c>
      <c r="K9" s="79">
        <v>49</v>
      </c>
      <c r="L9" s="79">
        <v>52</v>
      </c>
      <c r="M9" s="79">
        <v>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469.76</v>
      </c>
      <c r="F10" s="86">
        <v>1846</v>
      </c>
      <c r="G10" s="86">
        <v>1095</v>
      </c>
      <c r="H10" s="87">
        <v>2967</v>
      </c>
      <c r="I10" s="86">
        <v>2967</v>
      </c>
      <c r="J10" s="88">
        <v>1291</v>
      </c>
      <c r="K10" s="86">
        <v>578</v>
      </c>
      <c r="L10" s="86">
        <v>646</v>
      </c>
      <c r="M10" s="86">
        <v>681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136.4</v>
      </c>
      <c r="F11" s="86">
        <v>1539</v>
      </c>
      <c r="G11" s="86">
        <v>1484</v>
      </c>
      <c r="H11" s="87">
        <v>2708</v>
      </c>
      <c r="I11" s="86">
        <v>2708</v>
      </c>
      <c r="J11" s="88">
        <v>1335</v>
      </c>
      <c r="K11" s="86">
        <v>5844</v>
      </c>
      <c r="L11" s="86">
        <v>4557</v>
      </c>
      <c r="M11" s="86">
        <v>4759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6.12</v>
      </c>
      <c r="F13" s="86">
        <v>54</v>
      </c>
      <c r="G13" s="86">
        <v>286</v>
      </c>
      <c r="H13" s="87">
        <v>353</v>
      </c>
      <c r="I13" s="86">
        <v>353</v>
      </c>
      <c r="J13" s="88">
        <v>549</v>
      </c>
      <c r="K13" s="86">
        <v>702</v>
      </c>
      <c r="L13" s="86">
        <v>709</v>
      </c>
      <c r="M13" s="86">
        <v>746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2628.36</v>
      </c>
      <c r="F14" s="86">
        <v>5506</v>
      </c>
      <c r="G14" s="86">
        <v>2637</v>
      </c>
      <c r="H14" s="87">
        <v>6418</v>
      </c>
      <c r="I14" s="86">
        <v>6418</v>
      </c>
      <c r="J14" s="88">
        <v>2678</v>
      </c>
      <c r="K14" s="86">
        <v>4512</v>
      </c>
      <c r="L14" s="86">
        <v>4721</v>
      </c>
      <c r="M14" s="86">
        <v>4971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2920</v>
      </c>
      <c r="F15" s="86">
        <v>2544</v>
      </c>
      <c r="G15" s="86">
        <v>3703</v>
      </c>
      <c r="H15" s="87">
        <v>3589</v>
      </c>
      <c r="I15" s="86">
        <v>3589</v>
      </c>
      <c r="J15" s="88">
        <v>2824</v>
      </c>
      <c r="K15" s="86">
        <v>4425</v>
      </c>
      <c r="L15" s="86">
        <v>4418</v>
      </c>
      <c r="M15" s="86">
        <v>5705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1449</v>
      </c>
      <c r="G16" s="86">
        <v>1390</v>
      </c>
      <c r="H16" s="87">
        <v>5657</v>
      </c>
      <c r="I16" s="86">
        <v>5657</v>
      </c>
      <c r="J16" s="88">
        <v>2401</v>
      </c>
      <c r="K16" s="86">
        <v>6890</v>
      </c>
      <c r="L16" s="86">
        <v>10313</v>
      </c>
      <c r="M16" s="86">
        <v>10860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</v>
      </c>
      <c r="G17" s="86">
        <v>0</v>
      </c>
      <c r="H17" s="87">
        <v>2558</v>
      </c>
      <c r="I17" s="86">
        <v>2558</v>
      </c>
      <c r="J17" s="88">
        <v>1518</v>
      </c>
      <c r="K17" s="86">
        <v>5593</v>
      </c>
      <c r="L17" s="86">
        <v>3870</v>
      </c>
      <c r="M17" s="86">
        <v>4075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4583.68</v>
      </c>
      <c r="F22" s="86">
        <v>3361</v>
      </c>
      <c r="G22" s="86">
        <v>7616</v>
      </c>
      <c r="H22" s="87">
        <v>9601</v>
      </c>
      <c r="I22" s="86">
        <v>9601</v>
      </c>
      <c r="J22" s="88">
        <v>9247</v>
      </c>
      <c r="K22" s="86">
        <v>4034</v>
      </c>
      <c r="L22" s="86">
        <v>4377</v>
      </c>
      <c r="M22" s="86">
        <v>2718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10327.4</v>
      </c>
      <c r="F23" s="86">
        <v>5541</v>
      </c>
      <c r="G23" s="86">
        <v>5199</v>
      </c>
      <c r="H23" s="87">
        <v>8053</v>
      </c>
      <c r="I23" s="86">
        <v>8053</v>
      </c>
      <c r="J23" s="88">
        <v>5872</v>
      </c>
      <c r="K23" s="86">
        <v>12013</v>
      </c>
      <c r="L23" s="86">
        <v>15450</v>
      </c>
      <c r="M23" s="86">
        <v>16269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-253</v>
      </c>
      <c r="G24" s="86">
        <v>33</v>
      </c>
      <c r="H24" s="87">
        <v>85</v>
      </c>
      <c r="I24" s="86">
        <v>85</v>
      </c>
      <c r="J24" s="88">
        <v>30</v>
      </c>
      <c r="K24" s="86">
        <v>78</v>
      </c>
      <c r="L24" s="86">
        <v>120</v>
      </c>
      <c r="M24" s="86">
        <v>126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679.07999999999993</v>
      </c>
      <c r="F25" s="86">
        <v>2786</v>
      </c>
      <c r="G25" s="86">
        <v>5460</v>
      </c>
      <c r="H25" s="87">
        <v>4227</v>
      </c>
      <c r="I25" s="86">
        <v>4227</v>
      </c>
      <c r="J25" s="88">
        <v>3827</v>
      </c>
      <c r="K25" s="86">
        <v>9292</v>
      </c>
      <c r="L25" s="86">
        <v>4940</v>
      </c>
      <c r="M25" s="86">
        <v>5201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-1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427.32</v>
      </c>
      <c r="F29" s="86">
        <v>115</v>
      </c>
      <c r="G29" s="86">
        <v>152</v>
      </c>
      <c r="H29" s="87">
        <v>229</v>
      </c>
      <c r="I29" s="86">
        <v>229</v>
      </c>
      <c r="J29" s="88">
        <v>-48</v>
      </c>
      <c r="K29" s="86">
        <v>223</v>
      </c>
      <c r="L29" s="86">
        <v>233</v>
      </c>
      <c r="M29" s="86">
        <v>245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390.96</v>
      </c>
      <c r="F30" s="86">
        <v>14</v>
      </c>
      <c r="G30" s="86">
        <v>22</v>
      </c>
      <c r="H30" s="87">
        <v>453</v>
      </c>
      <c r="I30" s="86">
        <v>453</v>
      </c>
      <c r="J30" s="88">
        <v>92</v>
      </c>
      <c r="K30" s="86">
        <v>1020</v>
      </c>
      <c r="L30" s="86">
        <v>173</v>
      </c>
      <c r="M30" s="86">
        <v>182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137</v>
      </c>
      <c r="F32" s="86">
        <v>0</v>
      </c>
      <c r="G32" s="86">
        <v>117</v>
      </c>
      <c r="H32" s="87">
        <v>11</v>
      </c>
      <c r="I32" s="86">
        <v>11</v>
      </c>
      <c r="J32" s="88">
        <v>119</v>
      </c>
      <c r="K32" s="86">
        <v>134</v>
      </c>
      <c r="L32" s="86">
        <v>691</v>
      </c>
      <c r="M32" s="86">
        <v>727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223</v>
      </c>
      <c r="F33" s="86">
        <v>190</v>
      </c>
      <c r="G33" s="86">
        <v>225</v>
      </c>
      <c r="H33" s="87">
        <v>678</v>
      </c>
      <c r="I33" s="86">
        <v>678</v>
      </c>
      <c r="J33" s="88">
        <v>274</v>
      </c>
      <c r="K33" s="86">
        <v>1057</v>
      </c>
      <c r="L33" s="86">
        <v>1106</v>
      </c>
      <c r="M33" s="86">
        <v>1164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50</v>
      </c>
      <c r="H34" s="87">
        <v>0</v>
      </c>
      <c r="I34" s="86">
        <v>0</v>
      </c>
      <c r="J34" s="88">
        <v>16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440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776.56</v>
      </c>
      <c r="F37" s="86">
        <v>1335</v>
      </c>
      <c r="G37" s="86">
        <v>1682</v>
      </c>
      <c r="H37" s="87">
        <v>3092</v>
      </c>
      <c r="I37" s="86">
        <v>3092</v>
      </c>
      <c r="J37" s="88">
        <v>807</v>
      </c>
      <c r="K37" s="86">
        <v>3819</v>
      </c>
      <c r="L37" s="86">
        <v>4526</v>
      </c>
      <c r="M37" s="86">
        <v>4767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514.68000000000006</v>
      </c>
      <c r="F38" s="86">
        <v>1287</v>
      </c>
      <c r="G38" s="86">
        <v>416</v>
      </c>
      <c r="H38" s="87">
        <v>1951</v>
      </c>
      <c r="I38" s="86">
        <v>1951</v>
      </c>
      <c r="J38" s="88">
        <v>665</v>
      </c>
      <c r="K38" s="86">
        <v>1868</v>
      </c>
      <c r="L38" s="86">
        <v>1954</v>
      </c>
      <c r="M38" s="86">
        <v>2057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3562.96</v>
      </c>
      <c r="F39" s="86">
        <v>3135</v>
      </c>
      <c r="G39" s="86">
        <v>1827</v>
      </c>
      <c r="H39" s="87">
        <v>4343</v>
      </c>
      <c r="I39" s="86">
        <v>4343</v>
      </c>
      <c r="J39" s="88">
        <v>3453</v>
      </c>
      <c r="K39" s="86">
        <v>6871</v>
      </c>
      <c r="L39" s="86">
        <v>6285</v>
      </c>
      <c r="M39" s="86">
        <v>6618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7800.6</v>
      </c>
      <c r="F40" s="86">
        <v>14977</v>
      </c>
      <c r="G40" s="86">
        <v>12651</v>
      </c>
      <c r="H40" s="87">
        <v>11836</v>
      </c>
      <c r="I40" s="86">
        <v>11836</v>
      </c>
      <c r="J40" s="88">
        <v>15863</v>
      </c>
      <c r="K40" s="86">
        <v>16610</v>
      </c>
      <c r="L40" s="86">
        <v>16504</v>
      </c>
      <c r="M40" s="86">
        <v>17378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1182.72</v>
      </c>
      <c r="F41" s="86">
        <v>3351</v>
      </c>
      <c r="G41" s="86">
        <v>1750</v>
      </c>
      <c r="H41" s="87">
        <v>2504</v>
      </c>
      <c r="I41" s="86">
        <v>2504</v>
      </c>
      <c r="J41" s="88">
        <v>1706</v>
      </c>
      <c r="K41" s="86">
        <v>612</v>
      </c>
      <c r="L41" s="86">
        <v>640</v>
      </c>
      <c r="M41" s="86">
        <v>674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2298.16</v>
      </c>
      <c r="F42" s="86">
        <v>5176</v>
      </c>
      <c r="G42" s="86">
        <v>8060</v>
      </c>
      <c r="H42" s="87">
        <v>5165</v>
      </c>
      <c r="I42" s="86">
        <v>5165</v>
      </c>
      <c r="J42" s="88">
        <v>6443</v>
      </c>
      <c r="K42" s="86">
        <v>4918</v>
      </c>
      <c r="L42" s="86">
        <v>4260</v>
      </c>
      <c r="M42" s="86">
        <v>4486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360.04</v>
      </c>
      <c r="F43" s="86">
        <v>808</v>
      </c>
      <c r="G43" s="86">
        <v>114</v>
      </c>
      <c r="H43" s="87">
        <v>711</v>
      </c>
      <c r="I43" s="86">
        <v>711</v>
      </c>
      <c r="J43" s="88">
        <v>447</v>
      </c>
      <c r="K43" s="86">
        <v>983</v>
      </c>
      <c r="L43" s="86">
        <v>805</v>
      </c>
      <c r="M43" s="86">
        <v>848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76.8</v>
      </c>
      <c r="F44" s="86">
        <v>681</v>
      </c>
      <c r="G44" s="86">
        <v>702</v>
      </c>
      <c r="H44" s="87">
        <v>373</v>
      </c>
      <c r="I44" s="86">
        <v>373</v>
      </c>
      <c r="J44" s="88">
        <v>-59</v>
      </c>
      <c r="K44" s="86">
        <v>1046</v>
      </c>
      <c r="L44" s="86">
        <v>1094</v>
      </c>
      <c r="M44" s="86">
        <v>1152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1126.28</v>
      </c>
      <c r="F45" s="86">
        <v>3122</v>
      </c>
      <c r="G45" s="86">
        <v>509</v>
      </c>
      <c r="H45" s="87">
        <v>652</v>
      </c>
      <c r="I45" s="86">
        <v>652</v>
      </c>
      <c r="J45" s="88">
        <v>93</v>
      </c>
      <c r="K45" s="86">
        <v>1529</v>
      </c>
      <c r="L45" s="86">
        <v>1476</v>
      </c>
      <c r="M45" s="86">
        <v>1554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579</v>
      </c>
      <c r="G46" s="93">
        <v>865</v>
      </c>
      <c r="H46" s="94">
        <v>0</v>
      </c>
      <c r="I46" s="93">
        <v>0</v>
      </c>
      <c r="J46" s="95">
        <v>330</v>
      </c>
      <c r="K46" s="93">
        <v>7209</v>
      </c>
      <c r="L46" s="93">
        <v>10155</v>
      </c>
      <c r="M46" s="93">
        <v>10693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238157</v>
      </c>
      <c r="F51" s="72">
        <f t="shared" ref="F51:M51" si="4">F52+F59+F62+F63+F64+F72+F73</f>
        <v>440964</v>
      </c>
      <c r="G51" s="72">
        <f t="shared" si="4"/>
        <v>319021</v>
      </c>
      <c r="H51" s="73">
        <f t="shared" si="4"/>
        <v>367817</v>
      </c>
      <c r="I51" s="72">
        <f t="shared" si="4"/>
        <v>362817</v>
      </c>
      <c r="J51" s="74">
        <f t="shared" si="4"/>
        <v>362740</v>
      </c>
      <c r="K51" s="72">
        <f t="shared" si="4"/>
        <v>480371</v>
      </c>
      <c r="L51" s="72">
        <f t="shared" si="4"/>
        <v>456576</v>
      </c>
      <c r="M51" s="72">
        <f t="shared" si="4"/>
        <v>492944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35000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35000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35000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237459</v>
      </c>
      <c r="F72" s="86">
        <v>405612</v>
      </c>
      <c r="G72" s="86">
        <v>318846</v>
      </c>
      <c r="H72" s="87">
        <v>366387</v>
      </c>
      <c r="I72" s="86">
        <v>361387</v>
      </c>
      <c r="J72" s="88">
        <v>362245</v>
      </c>
      <c r="K72" s="86">
        <v>479883</v>
      </c>
      <c r="L72" s="86">
        <v>456023</v>
      </c>
      <c r="M72" s="86">
        <v>492346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698</v>
      </c>
      <c r="F73" s="86">
        <f t="shared" ref="F73:M73" si="12">SUM(F74:F75)</f>
        <v>352</v>
      </c>
      <c r="G73" s="86">
        <f t="shared" si="12"/>
        <v>175</v>
      </c>
      <c r="H73" s="87">
        <f t="shared" si="12"/>
        <v>1430</v>
      </c>
      <c r="I73" s="86">
        <f t="shared" si="12"/>
        <v>1430</v>
      </c>
      <c r="J73" s="88">
        <f t="shared" si="12"/>
        <v>495</v>
      </c>
      <c r="K73" s="86">
        <f t="shared" si="12"/>
        <v>488</v>
      </c>
      <c r="L73" s="86">
        <f t="shared" si="12"/>
        <v>553</v>
      </c>
      <c r="M73" s="86">
        <f t="shared" si="12"/>
        <v>598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698</v>
      </c>
      <c r="F74" s="79">
        <v>352</v>
      </c>
      <c r="G74" s="79">
        <v>175</v>
      </c>
      <c r="H74" s="80">
        <v>1430</v>
      </c>
      <c r="I74" s="79">
        <v>1430</v>
      </c>
      <c r="J74" s="81">
        <v>495</v>
      </c>
      <c r="K74" s="79">
        <v>488</v>
      </c>
      <c r="L74" s="79">
        <v>553</v>
      </c>
      <c r="M74" s="79">
        <v>598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1246</v>
      </c>
      <c r="F77" s="72">
        <f t="shared" ref="F77:M77" si="13">F78+F81+F84+F85+F86+F87+F88</f>
        <v>52048</v>
      </c>
      <c r="G77" s="72">
        <f t="shared" si="13"/>
        <v>37217</v>
      </c>
      <c r="H77" s="73">
        <f t="shared" si="13"/>
        <v>102981</v>
      </c>
      <c r="I77" s="72">
        <f t="shared" si="13"/>
        <v>87075</v>
      </c>
      <c r="J77" s="74">
        <f t="shared" si="13"/>
        <v>50916</v>
      </c>
      <c r="K77" s="72">
        <f t="shared" si="13"/>
        <v>12294</v>
      </c>
      <c r="L77" s="72">
        <f t="shared" si="13"/>
        <v>8335</v>
      </c>
      <c r="M77" s="72">
        <f t="shared" si="13"/>
        <v>13489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50461</v>
      </c>
      <c r="G78" s="100">
        <f t="shared" si="14"/>
        <v>36102</v>
      </c>
      <c r="H78" s="101">
        <f t="shared" si="14"/>
        <v>88839</v>
      </c>
      <c r="I78" s="100">
        <f t="shared" si="14"/>
        <v>72933</v>
      </c>
      <c r="J78" s="102">
        <f t="shared" si="14"/>
        <v>47051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50461</v>
      </c>
      <c r="G79" s="79">
        <v>36102</v>
      </c>
      <c r="H79" s="80">
        <v>88839</v>
      </c>
      <c r="I79" s="79">
        <v>72933</v>
      </c>
      <c r="J79" s="81">
        <v>47051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1246</v>
      </c>
      <c r="F81" s="86">
        <f t="shared" ref="F81:M81" si="15">SUM(F82:F83)</f>
        <v>1587</v>
      </c>
      <c r="G81" s="86">
        <f t="shared" si="15"/>
        <v>1115</v>
      </c>
      <c r="H81" s="87">
        <f t="shared" si="15"/>
        <v>14142</v>
      </c>
      <c r="I81" s="86">
        <f t="shared" si="15"/>
        <v>14142</v>
      </c>
      <c r="J81" s="88">
        <f t="shared" si="15"/>
        <v>3865</v>
      </c>
      <c r="K81" s="86">
        <f t="shared" si="15"/>
        <v>12294</v>
      </c>
      <c r="L81" s="86">
        <f t="shared" si="15"/>
        <v>8335</v>
      </c>
      <c r="M81" s="86">
        <f t="shared" si="15"/>
        <v>13489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1246</v>
      </c>
      <c r="F83" s="93">
        <v>1587</v>
      </c>
      <c r="G83" s="93">
        <v>1115</v>
      </c>
      <c r="H83" s="94">
        <v>14142</v>
      </c>
      <c r="I83" s="93">
        <v>14142</v>
      </c>
      <c r="J83" s="95">
        <v>3865</v>
      </c>
      <c r="K83" s="93">
        <v>12294</v>
      </c>
      <c r="L83" s="93">
        <v>8335</v>
      </c>
      <c r="M83" s="93">
        <v>13489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489345.36</v>
      </c>
      <c r="F92" s="46">
        <f t="shared" ref="F92:M92" si="16">F4+F51+F77+F90</f>
        <v>814802</v>
      </c>
      <c r="G92" s="46">
        <f t="shared" si="16"/>
        <v>721061</v>
      </c>
      <c r="H92" s="47">
        <f t="shared" si="16"/>
        <v>938695</v>
      </c>
      <c r="I92" s="46">
        <f t="shared" si="16"/>
        <v>922789</v>
      </c>
      <c r="J92" s="48">
        <f t="shared" si="16"/>
        <v>853933</v>
      </c>
      <c r="K92" s="46">
        <f t="shared" si="16"/>
        <v>985143</v>
      </c>
      <c r="L92" s="46">
        <f t="shared" si="16"/>
        <v>1004239</v>
      </c>
      <c r="M92" s="46">
        <f t="shared" si="16"/>
        <v>1101566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99244.12</v>
      </c>
      <c r="F4" s="72">
        <f t="shared" ref="F4:M4" si="0">F5+F8+F47</f>
        <v>133540.18900000001</v>
      </c>
      <c r="G4" s="72">
        <f t="shared" si="0"/>
        <v>145822.552</v>
      </c>
      <c r="H4" s="73">
        <f t="shared" si="0"/>
        <v>176255</v>
      </c>
      <c r="I4" s="72">
        <f t="shared" si="0"/>
        <v>179469</v>
      </c>
      <c r="J4" s="74">
        <f t="shared" si="0"/>
        <v>166051</v>
      </c>
      <c r="K4" s="72">
        <f t="shared" si="0"/>
        <v>207530</v>
      </c>
      <c r="L4" s="72">
        <f t="shared" si="0"/>
        <v>227797</v>
      </c>
      <c r="M4" s="72">
        <f t="shared" si="0"/>
        <v>231304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80051.8</v>
      </c>
      <c r="F5" s="100">
        <f t="shared" ref="F5:M5" si="1">SUM(F6:F7)</f>
        <v>101910</v>
      </c>
      <c r="G5" s="100">
        <f t="shared" si="1"/>
        <v>114173.4</v>
      </c>
      <c r="H5" s="101">
        <f t="shared" si="1"/>
        <v>125805</v>
      </c>
      <c r="I5" s="100">
        <f t="shared" si="1"/>
        <v>128605</v>
      </c>
      <c r="J5" s="102">
        <f t="shared" si="1"/>
        <v>141873</v>
      </c>
      <c r="K5" s="100">
        <f t="shared" si="1"/>
        <v>151809</v>
      </c>
      <c r="L5" s="100">
        <f t="shared" si="1"/>
        <v>165748</v>
      </c>
      <c r="M5" s="100">
        <f t="shared" si="1"/>
        <v>166403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66778</v>
      </c>
      <c r="F6" s="79">
        <v>85149.6</v>
      </c>
      <c r="G6" s="79">
        <v>97091.4</v>
      </c>
      <c r="H6" s="80">
        <v>104890</v>
      </c>
      <c r="I6" s="79">
        <v>107690</v>
      </c>
      <c r="J6" s="81">
        <v>121442</v>
      </c>
      <c r="K6" s="79">
        <v>129821</v>
      </c>
      <c r="L6" s="79">
        <v>142519</v>
      </c>
      <c r="M6" s="79">
        <v>141942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13273.800000000001</v>
      </c>
      <c r="F7" s="93">
        <v>16760.400000000001</v>
      </c>
      <c r="G7" s="93">
        <v>17082</v>
      </c>
      <c r="H7" s="94">
        <v>20915</v>
      </c>
      <c r="I7" s="93">
        <v>20915</v>
      </c>
      <c r="J7" s="95">
        <v>20431</v>
      </c>
      <c r="K7" s="93">
        <v>21988</v>
      </c>
      <c r="L7" s="93">
        <v>23229</v>
      </c>
      <c r="M7" s="93">
        <v>24461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19192.32</v>
      </c>
      <c r="F8" s="100">
        <f t="shared" ref="F8:M8" si="2">SUM(F9:F46)</f>
        <v>31630.188999999998</v>
      </c>
      <c r="G8" s="100">
        <f t="shared" si="2"/>
        <v>31649.151999999998</v>
      </c>
      <c r="H8" s="101">
        <f t="shared" si="2"/>
        <v>50450</v>
      </c>
      <c r="I8" s="100">
        <f t="shared" si="2"/>
        <v>50864</v>
      </c>
      <c r="J8" s="102">
        <f t="shared" si="2"/>
        <v>24178</v>
      </c>
      <c r="K8" s="100">
        <f t="shared" si="2"/>
        <v>55721</v>
      </c>
      <c r="L8" s="100">
        <f t="shared" si="2"/>
        <v>62049</v>
      </c>
      <c r="M8" s="100">
        <f t="shared" si="2"/>
        <v>64901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0.27</v>
      </c>
      <c r="F9" s="79">
        <v>10.260000000000002</v>
      </c>
      <c r="G9" s="79">
        <v>21.78</v>
      </c>
      <c r="H9" s="80">
        <v>12</v>
      </c>
      <c r="I9" s="79">
        <v>12</v>
      </c>
      <c r="J9" s="81">
        <v>10</v>
      </c>
      <c r="K9" s="79">
        <v>11</v>
      </c>
      <c r="L9" s="79">
        <v>14</v>
      </c>
      <c r="M9" s="79">
        <v>13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565.19000000000005</v>
      </c>
      <c r="F10" s="86">
        <v>2185.21</v>
      </c>
      <c r="G10" s="86">
        <v>6068.64</v>
      </c>
      <c r="H10" s="87">
        <v>700</v>
      </c>
      <c r="I10" s="86">
        <v>700</v>
      </c>
      <c r="J10" s="88">
        <v>1912</v>
      </c>
      <c r="K10" s="86">
        <v>237</v>
      </c>
      <c r="L10" s="86">
        <v>292</v>
      </c>
      <c r="M10" s="86">
        <v>308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562.1</v>
      </c>
      <c r="F11" s="86">
        <v>512.63</v>
      </c>
      <c r="G11" s="86">
        <v>420.11</v>
      </c>
      <c r="H11" s="87">
        <v>1234</v>
      </c>
      <c r="I11" s="86">
        <v>1234</v>
      </c>
      <c r="J11" s="88">
        <v>458</v>
      </c>
      <c r="K11" s="86">
        <v>3208</v>
      </c>
      <c r="L11" s="86">
        <v>2174</v>
      </c>
      <c r="M11" s="86">
        <v>1854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1.53</v>
      </c>
      <c r="F13" s="86">
        <v>13.5</v>
      </c>
      <c r="G13" s="86">
        <v>71.55</v>
      </c>
      <c r="H13" s="87">
        <v>162</v>
      </c>
      <c r="I13" s="86">
        <v>162</v>
      </c>
      <c r="J13" s="88">
        <v>137</v>
      </c>
      <c r="K13" s="86">
        <v>703</v>
      </c>
      <c r="L13" s="86">
        <v>177</v>
      </c>
      <c r="M13" s="86">
        <v>187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1474.3400000000001</v>
      </c>
      <c r="F14" s="86">
        <v>4164.3900000000003</v>
      </c>
      <c r="G14" s="86">
        <v>1297.3800000000001</v>
      </c>
      <c r="H14" s="87">
        <v>4299</v>
      </c>
      <c r="I14" s="86">
        <v>4299</v>
      </c>
      <c r="J14" s="88">
        <v>976</v>
      </c>
      <c r="K14" s="86">
        <v>3929</v>
      </c>
      <c r="L14" s="86">
        <v>4829</v>
      </c>
      <c r="M14" s="86">
        <v>5085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987.25</v>
      </c>
      <c r="F15" s="86">
        <v>1025.58</v>
      </c>
      <c r="G15" s="86">
        <v>1262.9499999999998</v>
      </c>
      <c r="H15" s="87">
        <v>1552</v>
      </c>
      <c r="I15" s="86">
        <v>1552</v>
      </c>
      <c r="J15" s="88">
        <v>1051</v>
      </c>
      <c r="K15" s="86">
        <v>2699</v>
      </c>
      <c r="L15" s="86">
        <v>2175</v>
      </c>
      <c r="M15" s="86">
        <v>2290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274.5</v>
      </c>
      <c r="G16" s="86">
        <v>347.40000000000003</v>
      </c>
      <c r="H16" s="87">
        <v>2730</v>
      </c>
      <c r="I16" s="86">
        <v>2730</v>
      </c>
      <c r="J16" s="88">
        <v>600</v>
      </c>
      <c r="K16" s="86">
        <v>3075</v>
      </c>
      <c r="L16" s="86">
        <v>3002</v>
      </c>
      <c r="M16" s="86">
        <v>3161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1127</v>
      </c>
      <c r="G17" s="86">
        <v>0</v>
      </c>
      <c r="H17" s="87">
        <v>6491</v>
      </c>
      <c r="I17" s="86">
        <v>6491</v>
      </c>
      <c r="J17" s="88">
        <v>380</v>
      </c>
      <c r="K17" s="86">
        <v>6409</v>
      </c>
      <c r="L17" s="86">
        <v>8839</v>
      </c>
      <c r="M17" s="86">
        <v>9307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101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1764.67</v>
      </c>
      <c r="F22" s="86">
        <v>1802.8000000000002</v>
      </c>
      <c r="G22" s="86">
        <v>1781.05</v>
      </c>
      <c r="H22" s="87">
        <v>5958</v>
      </c>
      <c r="I22" s="86">
        <v>5958</v>
      </c>
      <c r="J22" s="88">
        <v>2725</v>
      </c>
      <c r="K22" s="86">
        <v>6291</v>
      </c>
      <c r="L22" s="86">
        <v>6158</v>
      </c>
      <c r="M22" s="86">
        <v>6484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6486.35</v>
      </c>
      <c r="F23" s="86">
        <v>3595.24</v>
      </c>
      <c r="G23" s="86">
        <v>3293.0299999999997</v>
      </c>
      <c r="H23" s="87">
        <v>7684</v>
      </c>
      <c r="I23" s="86">
        <v>7684</v>
      </c>
      <c r="J23" s="88">
        <v>3215</v>
      </c>
      <c r="K23" s="86">
        <v>7268</v>
      </c>
      <c r="L23" s="86">
        <v>9601</v>
      </c>
      <c r="M23" s="86">
        <v>10109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0.72</v>
      </c>
      <c r="H24" s="87">
        <v>21</v>
      </c>
      <c r="I24" s="86">
        <v>21</v>
      </c>
      <c r="J24" s="88">
        <v>8</v>
      </c>
      <c r="K24" s="86">
        <v>78</v>
      </c>
      <c r="L24" s="86">
        <v>23</v>
      </c>
      <c r="M24" s="86">
        <v>25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157.77000000000001</v>
      </c>
      <c r="F25" s="86">
        <v>682.71</v>
      </c>
      <c r="G25" s="86">
        <v>1247.3</v>
      </c>
      <c r="H25" s="87">
        <v>1175</v>
      </c>
      <c r="I25" s="86">
        <v>1175</v>
      </c>
      <c r="J25" s="88">
        <v>1035</v>
      </c>
      <c r="K25" s="86">
        <v>1241</v>
      </c>
      <c r="L25" s="86">
        <v>1288</v>
      </c>
      <c r="M25" s="86">
        <v>1356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100.83000000000001</v>
      </c>
      <c r="F29" s="86">
        <v>1.17</v>
      </c>
      <c r="G29" s="86">
        <v>3.6900000000000004</v>
      </c>
      <c r="H29" s="87">
        <v>0</v>
      </c>
      <c r="I29" s="86">
        <v>0</v>
      </c>
      <c r="J29" s="88">
        <v>-42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125.74000000000001</v>
      </c>
      <c r="F30" s="86">
        <v>23.98</v>
      </c>
      <c r="G30" s="86">
        <v>31.35</v>
      </c>
      <c r="H30" s="87">
        <v>328</v>
      </c>
      <c r="I30" s="86">
        <v>328</v>
      </c>
      <c r="J30" s="88">
        <v>24</v>
      </c>
      <c r="K30" s="86">
        <v>347</v>
      </c>
      <c r="L30" s="86">
        <v>328</v>
      </c>
      <c r="M30" s="86">
        <v>345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3.08</v>
      </c>
      <c r="F32" s="86">
        <v>13</v>
      </c>
      <c r="G32" s="86">
        <v>39.700000000000003</v>
      </c>
      <c r="H32" s="87">
        <v>37</v>
      </c>
      <c r="I32" s="86">
        <v>37</v>
      </c>
      <c r="J32" s="88">
        <v>104</v>
      </c>
      <c r="K32" s="86">
        <v>39</v>
      </c>
      <c r="L32" s="86">
        <v>592</v>
      </c>
      <c r="M32" s="86">
        <v>623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</v>
      </c>
      <c r="F33" s="86">
        <v>4</v>
      </c>
      <c r="G33" s="86">
        <v>8.09</v>
      </c>
      <c r="H33" s="87">
        <v>130</v>
      </c>
      <c r="I33" s="86">
        <v>130</v>
      </c>
      <c r="J33" s="88">
        <v>10</v>
      </c>
      <c r="K33" s="86">
        <v>101</v>
      </c>
      <c r="L33" s="86">
        <v>105</v>
      </c>
      <c r="M33" s="86">
        <v>110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25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110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271.89</v>
      </c>
      <c r="F37" s="86">
        <v>315.3</v>
      </c>
      <c r="G37" s="86">
        <v>248.38</v>
      </c>
      <c r="H37" s="87">
        <v>969</v>
      </c>
      <c r="I37" s="86">
        <v>969</v>
      </c>
      <c r="J37" s="88">
        <v>293</v>
      </c>
      <c r="K37" s="86">
        <v>1450</v>
      </c>
      <c r="L37" s="86">
        <v>1066</v>
      </c>
      <c r="M37" s="86">
        <v>1124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120.17</v>
      </c>
      <c r="F38" s="86">
        <v>406.58000000000004</v>
      </c>
      <c r="G38" s="86">
        <v>964.08</v>
      </c>
      <c r="H38" s="87">
        <v>986</v>
      </c>
      <c r="I38" s="86">
        <v>986</v>
      </c>
      <c r="J38" s="88">
        <v>474</v>
      </c>
      <c r="K38" s="86">
        <v>1502</v>
      </c>
      <c r="L38" s="86">
        <v>1572</v>
      </c>
      <c r="M38" s="86">
        <v>1656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1304.49</v>
      </c>
      <c r="F39" s="86">
        <v>1339.0500000000002</v>
      </c>
      <c r="G39" s="86">
        <v>838.4</v>
      </c>
      <c r="H39" s="87">
        <v>2993</v>
      </c>
      <c r="I39" s="86">
        <v>2993</v>
      </c>
      <c r="J39" s="88">
        <v>1264</v>
      </c>
      <c r="K39" s="86">
        <v>3158</v>
      </c>
      <c r="L39" s="86">
        <v>3292</v>
      </c>
      <c r="M39" s="86">
        <v>3466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3124.4</v>
      </c>
      <c r="F40" s="86">
        <v>7095.1100000000006</v>
      </c>
      <c r="G40" s="86">
        <v>8505.26</v>
      </c>
      <c r="H40" s="87">
        <v>8268</v>
      </c>
      <c r="I40" s="86">
        <v>8268</v>
      </c>
      <c r="J40" s="88">
        <v>6626</v>
      </c>
      <c r="K40" s="86">
        <v>8726</v>
      </c>
      <c r="L40" s="86">
        <v>9107</v>
      </c>
      <c r="M40" s="86">
        <v>9589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379.93</v>
      </c>
      <c r="F41" s="86">
        <v>2562.16</v>
      </c>
      <c r="G41" s="86">
        <v>918.16</v>
      </c>
      <c r="H41" s="87">
        <v>1201</v>
      </c>
      <c r="I41" s="86">
        <v>1201</v>
      </c>
      <c r="J41" s="88">
        <v>354</v>
      </c>
      <c r="K41" s="86">
        <v>569</v>
      </c>
      <c r="L41" s="86">
        <v>595</v>
      </c>
      <c r="M41" s="86">
        <v>626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575.79</v>
      </c>
      <c r="F42" s="86">
        <v>1095.1499999999999</v>
      </c>
      <c r="G42" s="86">
        <v>2153.88</v>
      </c>
      <c r="H42" s="87">
        <v>2671</v>
      </c>
      <c r="I42" s="86">
        <v>3085</v>
      </c>
      <c r="J42" s="88">
        <v>1752</v>
      </c>
      <c r="K42" s="86">
        <v>2820</v>
      </c>
      <c r="L42" s="86">
        <v>4226</v>
      </c>
      <c r="M42" s="86">
        <v>4450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5.76</v>
      </c>
      <c r="F43" s="86">
        <v>196.65</v>
      </c>
      <c r="G43" s="86">
        <v>28.080000000000002</v>
      </c>
      <c r="H43" s="87">
        <v>178</v>
      </c>
      <c r="I43" s="86">
        <v>178</v>
      </c>
      <c r="J43" s="88">
        <v>215</v>
      </c>
      <c r="K43" s="86">
        <v>187</v>
      </c>
      <c r="L43" s="86">
        <v>807</v>
      </c>
      <c r="M43" s="86">
        <v>850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18.45</v>
      </c>
      <c r="F44" s="86">
        <v>303.42</v>
      </c>
      <c r="G44" s="86">
        <v>462.01</v>
      </c>
      <c r="H44" s="87">
        <v>242</v>
      </c>
      <c r="I44" s="86">
        <v>242</v>
      </c>
      <c r="J44" s="88">
        <v>-4</v>
      </c>
      <c r="K44" s="86">
        <v>923</v>
      </c>
      <c r="L44" s="86">
        <v>966</v>
      </c>
      <c r="M44" s="86">
        <v>1018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1146.32</v>
      </c>
      <c r="F45" s="86">
        <v>2844.87</v>
      </c>
      <c r="G45" s="86">
        <v>1343.58</v>
      </c>
      <c r="H45" s="87">
        <v>429</v>
      </c>
      <c r="I45" s="86">
        <v>429</v>
      </c>
      <c r="J45" s="88">
        <v>248</v>
      </c>
      <c r="K45" s="86">
        <v>750</v>
      </c>
      <c r="L45" s="86">
        <v>821</v>
      </c>
      <c r="M45" s="86">
        <v>865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35.928999999999995</v>
      </c>
      <c r="G46" s="93">
        <v>191.58199999999999</v>
      </c>
      <c r="H46" s="94">
        <v>0</v>
      </c>
      <c r="I46" s="93">
        <v>0</v>
      </c>
      <c r="J46" s="95">
        <v>218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31673</v>
      </c>
      <c r="F51" s="72">
        <f t="shared" ref="F51:M51" si="4">F52+F59+F62+F63+F64+F72+F73</f>
        <v>36179</v>
      </c>
      <c r="G51" s="72">
        <f t="shared" si="4"/>
        <v>36376</v>
      </c>
      <c r="H51" s="73">
        <f t="shared" si="4"/>
        <v>55857</v>
      </c>
      <c r="I51" s="72">
        <f t="shared" si="4"/>
        <v>52643</v>
      </c>
      <c r="J51" s="74">
        <f t="shared" si="4"/>
        <v>52947</v>
      </c>
      <c r="K51" s="72">
        <f t="shared" si="4"/>
        <v>67322</v>
      </c>
      <c r="L51" s="72">
        <f t="shared" si="4"/>
        <v>68987</v>
      </c>
      <c r="M51" s="72">
        <f t="shared" si="4"/>
        <v>72050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31589</v>
      </c>
      <c r="F72" s="86">
        <v>36170</v>
      </c>
      <c r="G72" s="86">
        <v>36268</v>
      </c>
      <c r="H72" s="87">
        <v>55261</v>
      </c>
      <c r="I72" s="86">
        <v>52047</v>
      </c>
      <c r="J72" s="88">
        <v>52038</v>
      </c>
      <c r="K72" s="86">
        <v>67202</v>
      </c>
      <c r="L72" s="86">
        <v>68852</v>
      </c>
      <c r="M72" s="86">
        <v>71903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84</v>
      </c>
      <c r="F73" s="86">
        <f t="shared" ref="F73:M73" si="12">SUM(F74:F75)</f>
        <v>9</v>
      </c>
      <c r="G73" s="86">
        <f t="shared" si="12"/>
        <v>108</v>
      </c>
      <c r="H73" s="87">
        <f t="shared" si="12"/>
        <v>596</v>
      </c>
      <c r="I73" s="86">
        <f t="shared" si="12"/>
        <v>596</v>
      </c>
      <c r="J73" s="88">
        <f t="shared" si="12"/>
        <v>909</v>
      </c>
      <c r="K73" s="86">
        <f t="shared" si="12"/>
        <v>120</v>
      </c>
      <c r="L73" s="86">
        <f t="shared" si="12"/>
        <v>135</v>
      </c>
      <c r="M73" s="86">
        <f t="shared" si="12"/>
        <v>147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84</v>
      </c>
      <c r="F74" s="79">
        <v>9</v>
      </c>
      <c r="G74" s="79">
        <v>108</v>
      </c>
      <c r="H74" s="80">
        <v>596</v>
      </c>
      <c r="I74" s="79">
        <v>596</v>
      </c>
      <c r="J74" s="81">
        <v>909</v>
      </c>
      <c r="K74" s="79">
        <v>120</v>
      </c>
      <c r="L74" s="79">
        <v>135</v>
      </c>
      <c r="M74" s="79">
        <v>147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1191</v>
      </c>
      <c r="F77" s="72">
        <f t="shared" ref="F77:M77" si="13">F78+F81+F84+F85+F86+F87+F88</f>
        <v>348</v>
      </c>
      <c r="G77" s="72">
        <f t="shared" si="13"/>
        <v>34</v>
      </c>
      <c r="H77" s="73">
        <f t="shared" si="13"/>
        <v>2162</v>
      </c>
      <c r="I77" s="72">
        <f t="shared" si="13"/>
        <v>2162</v>
      </c>
      <c r="J77" s="74">
        <f t="shared" si="13"/>
        <v>3946</v>
      </c>
      <c r="K77" s="72">
        <f t="shared" si="13"/>
        <v>13279</v>
      </c>
      <c r="L77" s="72">
        <f t="shared" si="13"/>
        <v>13889</v>
      </c>
      <c r="M77" s="72">
        <f t="shared" si="13"/>
        <v>2511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10998</v>
      </c>
      <c r="L78" s="100">
        <f t="shared" si="14"/>
        <v>11504</v>
      </c>
      <c r="M78" s="100">
        <f t="shared" si="14"/>
        <v>582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10998</v>
      </c>
      <c r="L79" s="79">
        <v>11504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582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1191</v>
      </c>
      <c r="F81" s="86">
        <f t="shared" ref="F81:M81" si="15">SUM(F82:F83)</f>
        <v>348</v>
      </c>
      <c r="G81" s="86">
        <f t="shared" si="15"/>
        <v>34</v>
      </c>
      <c r="H81" s="87">
        <f t="shared" si="15"/>
        <v>2162</v>
      </c>
      <c r="I81" s="86">
        <f t="shared" si="15"/>
        <v>2162</v>
      </c>
      <c r="J81" s="88">
        <f t="shared" si="15"/>
        <v>3946</v>
      </c>
      <c r="K81" s="86">
        <f t="shared" si="15"/>
        <v>2281</v>
      </c>
      <c r="L81" s="86">
        <f t="shared" si="15"/>
        <v>2385</v>
      </c>
      <c r="M81" s="86">
        <f t="shared" si="15"/>
        <v>1929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1191</v>
      </c>
      <c r="F83" s="93">
        <v>348</v>
      </c>
      <c r="G83" s="93">
        <v>34</v>
      </c>
      <c r="H83" s="94">
        <v>2162</v>
      </c>
      <c r="I83" s="93">
        <v>2162</v>
      </c>
      <c r="J83" s="95">
        <v>3946</v>
      </c>
      <c r="K83" s="93">
        <v>2281</v>
      </c>
      <c r="L83" s="93">
        <v>2385</v>
      </c>
      <c r="M83" s="93">
        <v>1929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132108.12</v>
      </c>
      <c r="F92" s="46">
        <f t="shared" ref="F92:M92" si="16">F4+F51+F77+F90</f>
        <v>170067.18900000001</v>
      </c>
      <c r="G92" s="46">
        <f t="shared" si="16"/>
        <v>182232.552</v>
      </c>
      <c r="H92" s="47">
        <f t="shared" si="16"/>
        <v>234274</v>
      </c>
      <c r="I92" s="46">
        <f t="shared" si="16"/>
        <v>234274</v>
      </c>
      <c r="J92" s="48">
        <f t="shared" si="16"/>
        <v>222944</v>
      </c>
      <c r="K92" s="46">
        <f t="shared" si="16"/>
        <v>288131</v>
      </c>
      <c r="L92" s="46">
        <f t="shared" si="16"/>
        <v>310673</v>
      </c>
      <c r="M92" s="46">
        <f t="shared" si="16"/>
        <v>305865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65139</v>
      </c>
      <c r="F4" s="72">
        <f t="shared" ref="F4:M4" si="0">F5+F8+F47</f>
        <v>78322</v>
      </c>
      <c r="G4" s="72">
        <f t="shared" si="0"/>
        <v>92912</v>
      </c>
      <c r="H4" s="73">
        <f t="shared" si="0"/>
        <v>117079</v>
      </c>
      <c r="I4" s="72">
        <f t="shared" si="0"/>
        <v>99579</v>
      </c>
      <c r="J4" s="74">
        <f t="shared" si="0"/>
        <v>98639</v>
      </c>
      <c r="K4" s="72">
        <f t="shared" si="0"/>
        <v>124845</v>
      </c>
      <c r="L4" s="72">
        <f t="shared" si="0"/>
        <v>142401</v>
      </c>
      <c r="M4" s="72">
        <f t="shared" si="0"/>
        <v>151352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43843</v>
      </c>
      <c r="F5" s="100">
        <f t="shared" ref="F5:M5" si="1">SUM(F6:F7)</f>
        <v>50369</v>
      </c>
      <c r="G5" s="100">
        <f t="shared" si="1"/>
        <v>62247</v>
      </c>
      <c r="H5" s="101">
        <f t="shared" si="1"/>
        <v>68305</v>
      </c>
      <c r="I5" s="100">
        <f t="shared" si="1"/>
        <v>71805</v>
      </c>
      <c r="J5" s="102">
        <f t="shared" si="1"/>
        <v>69299</v>
      </c>
      <c r="K5" s="100">
        <f t="shared" si="1"/>
        <v>99023</v>
      </c>
      <c r="L5" s="100">
        <f t="shared" si="1"/>
        <v>112881</v>
      </c>
      <c r="M5" s="100">
        <f t="shared" si="1"/>
        <v>118849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38402</v>
      </c>
      <c r="F6" s="79">
        <v>42791</v>
      </c>
      <c r="G6" s="79">
        <v>52664</v>
      </c>
      <c r="H6" s="80">
        <v>60316</v>
      </c>
      <c r="I6" s="79">
        <v>63816</v>
      </c>
      <c r="J6" s="81">
        <v>61949</v>
      </c>
      <c r="K6" s="79">
        <v>80349</v>
      </c>
      <c r="L6" s="79">
        <v>89912</v>
      </c>
      <c r="M6" s="79">
        <v>95492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5441</v>
      </c>
      <c r="F7" s="93">
        <v>7578</v>
      </c>
      <c r="G7" s="93">
        <v>9583</v>
      </c>
      <c r="H7" s="94">
        <v>7989</v>
      </c>
      <c r="I7" s="93">
        <v>7989</v>
      </c>
      <c r="J7" s="95">
        <v>7350</v>
      </c>
      <c r="K7" s="93">
        <v>18674</v>
      </c>
      <c r="L7" s="93">
        <v>22969</v>
      </c>
      <c r="M7" s="93">
        <v>23357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21296</v>
      </c>
      <c r="F8" s="100">
        <f t="shared" ref="F8:M8" si="2">SUM(F9:F46)</f>
        <v>27953</v>
      </c>
      <c r="G8" s="100">
        <f t="shared" si="2"/>
        <v>30665</v>
      </c>
      <c r="H8" s="101">
        <f t="shared" si="2"/>
        <v>48774</v>
      </c>
      <c r="I8" s="100">
        <f t="shared" si="2"/>
        <v>27774</v>
      </c>
      <c r="J8" s="102">
        <f t="shared" si="2"/>
        <v>29340</v>
      </c>
      <c r="K8" s="100">
        <f t="shared" si="2"/>
        <v>25822</v>
      </c>
      <c r="L8" s="100">
        <f t="shared" si="2"/>
        <v>29520</v>
      </c>
      <c r="M8" s="100">
        <f t="shared" si="2"/>
        <v>32503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1</v>
      </c>
      <c r="H9" s="80">
        <v>0</v>
      </c>
      <c r="I9" s="79">
        <v>0</v>
      </c>
      <c r="J9" s="81">
        <v>12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149</v>
      </c>
      <c r="F10" s="86">
        <v>-152</v>
      </c>
      <c r="G10" s="86">
        <v>594</v>
      </c>
      <c r="H10" s="87">
        <v>64</v>
      </c>
      <c r="I10" s="86">
        <v>64</v>
      </c>
      <c r="J10" s="88">
        <v>234</v>
      </c>
      <c r="K10" s="86">
        <v>65</v>
      </c>
      <c r="L10" s="86">
        <v>68</v>
      </c>
      <c r="M10" s="86">
        <v>72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</v>
      </c>
      <c r="F11" s="86">
        <v>1538</v>
      </c>
      <c r="G11" s="86">
        <v>482</v>
      </c>
      <c r="H11" s="87">
        <v>757</v>
      </c>
      <c r="I11" s="86">
        <v>757</v>
      </c>
      <c r="J11" s="88">
        <v>899</v>
      </c>
      <c r="K11" s="86">
        <v>815</v>
      </c>
      <c r="L11" s="86">
        <v>852</v>
      </c>
      <c r="M11" s="86">
        <v>880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235</v>
      </c>
      <c r="I12" s="86">
        <v>235</v>
      </c>
      <c r="J12" s="88">
        <v>235</v>
      </c>
      <c r="K12" s="86">
        <v>236</v>
      </c>
      <c r="L12" s="86">
        <v>247</v>
      </c>
      <c r="M12" s="86">
        <v>273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84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2787</v>
      </c>
      <c r="F14" s="86">
        <v>1801</v>
      </c>
      <c r="G14" s="86">
        <v>3277</v>
      </c>
      <c r="H14" s="87">
        <v>3528</v>
      </c>
      <c r="I14" s="86">
        <v>3528</v>
      </c>
      <c r="J14" s="88">
        <v>3843</v>
      </c>
      <c r="K14" s="86">
        <v>2961</v>
      </c>
      <c r="L14" s="86">
        <v>4103</v>
      </c>
      <c r="M14" s="86">
        <v>1856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1201</v>
      </c>
      <c r="F15" s="86">
        <v>1945</v>
      </c>
      <c r="G15" s="86">
        <v>3851</v>
      </c>
      <c r="H15" s="87">
        <v>862</v>
      </c>
      <c r="I15" s="86">
        <v>862</v>
      </c>
      <c r="J15" s="88">
        <v>1518</v>
      </c>
      <c r="K15" s="86">
        <v>1131</v>
      </c>
      <c r="L15" s="86">
        <v>1183</v>
      </c>
      <c r="M15" s="86">
        <v>1001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235</v>
      </c>
      <c r="I16" s="86">
        <v>235</v>
      </c>
      <c r="J16" s="88">
        <v>235</v>
      </c>
      <c r="K16" s="86">
        <v>236</v>
      </c>
      <c r="L16" s="86">
        <v>247</v>
      </c>
      <c r="M16" s="86">
        <v>273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115</v>
      </c>
      <c r="F17" s="86">
        <v>398</v>
      </c>
      <c r="G17" s="86">
        <v>0</v>
      </c>
      <c r="H17" s="87">
        <v>18613</v>
      </c>
      <c r="I17" s="86">
        <v>4113</v>
      </c>
      <c r="J17" s="88">
        <v>-1561</v>
      </c>
      <c r="K17" s="86">
        <v>8807</v>
      </c>
      <c r="L17" s="86">
        <v>9863</v>
      </c>
      <c r="M17" s="86">
        <v>27497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117</v>
      </c>
      <c r="I21" s="86">
        <v>117</v>
      </c>
      <c r="J21" s="88">
        <v>117</v>
      </c>
      <c r="K21" s="86">
        <v>118</v>
      </c>
      <c r="L21" s="86">
        <v>123</v>
      </c>
      <c r="M21" s="86">
        <v>136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1986</v>
      </c>
      <c r="F22" s="86">
        <v>916</v>
      </c>
      <c r="G22" s="86">
        <v>1054</v>
      </c>
      <c r="H22" s="87">
        <v>360</v>
      </c>
      <c r="I22" s="86">
        <v>360</v>
      </c>
      <c r="J22" s="88">
        <v>571</v>
      </c>
      <c r="K22" s="86">
        <v>1504</v>
      </c>
      <c r="L22" s="86">
        <v>1523</v>
      </c>
      <c r="M22" s="86">
        <v>-65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687</v>
      </c>
      <c r="F23" s="86">
        <v>-464</v>
      </c>
      <c r="G23" s="86">
        <v>385</v>
      </c>
      <c r="H23" s="87">
        <v>19887</v>
      </c>
      <c r="I23" s="86">
        <v>13387</v>
      </c>
      <c r="J23" s="88">
        <v>16766</v>
      </c>
      <c r="K23" s="86">
        <v>207</v>
      </c>
      <c r="L23" s="86">
        <v>216</v>
      </c>
      <c r="M23" s="86">
        <v>-6602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</v>
      </c>
      <c r="F24" s="86">
        <v>273</v>
      </c>
      <c r="G24" s="86">
        <v>0</v>
      </c>
      <c r="H24" s="87">
        <v>117</v>
      </c>
      <c r="I24" s="86">
        <v>117</v>
      </c>
      <c r="J24" s="88">
        <v>117</v>
      </c>
      <c r="K24" s="86">
        <v>118</v>
      </c>
      <c r="L24" s="86">
        <v>123</v>
      </c>
      <c r="M24" s="86">
        <v>136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885</v>
      </c>
      <c r="F25" s="86">
        <v>2510</v>
      </c>
      <c r="G25" s="86">
        <v>3463</v>
      </c>
      <c r="H25" s="87">
        <v>359</v>
      </c>
      <c r="I25" s="86">
        <v>359</v>
      </c>
      <c r="J25" s="88">
        <v>884</v>
      </c>
      <c r="K25" s="86">
        <v>943</v>
      </c>
      <c r="L25" s="86">
        <v>1017</v>
      </c>
      <c r="M25" s="86">
        <v>417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28</v>
      </c>
      <c r="F29" s="86">
        <v>0</v>
      </c>
      <c r="G29" s="86">
        <v>7</v>
      </c>
      <c r="H29" s="87">
        <v>112</v>
      </c>
      <c r="I29" s="86">
        <v>112</v>
      </c>
      <c r="J29" s="88">
        <v>112</v>
      </c>
      <c r="K29" s="86">
        <v>11</v>
      </c>
      <c r="L29" s="86">
        <v>12</v>
      </c>
      <c r="M29" s="86">
        <v>130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139</v>
      </c>
      <c r="F30" s="86">
        <v>25</v>
      </c>
      <c r="G30" s="86">
        <v>80</v>
      </c>
      <c r="H30" s="87">
        <v>0</v>
      </c>
      <c r="I30" s="86">
        <v>0</v>
      </c>
      <c r="J30" s="88">
        <v>0</v>
      </c>
      <c r="K30" s="86">
        <v>3</v>
      </c>
      <c r="L30" s="86">
        <v>3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0</v>
      </c>
      <c r="G32" s="86">
        <v>413</v>
      </c>
      <c r="H32" s="87">
        <v>0</v>
      </c>
      <c r="I32" s="86">
        <v>0</v>
      </c>
      <c r="J32" s="88">
        <v>0</v>
      </c>
      <c r="K32" s="86">
        <v>224</v>
      </c>
      <c r="L32" s="86">
        <v>234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396</v>
      </c>
      <c r="F37" s="86">
        <v>15</v>
      </c>
      <c r="G37" s="86">
        <v>27</v>
      </c>
      <c r="H37" s="87">
        <v>19</v>
      </c>
      <c r="I37" s="86">
        <v>19</v>
      </c>
      <c r="J37" s="88">
        <v>19</v>
      </c>
      <c r="K37" s="86">
        <v>365</v>
      </c>
      <c r="L37" s="86">
        <v>382</v>
      </c>
      <c r="M37" s="86">
        <v>22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301</v>
      </c>
      <c r="F38" s="86">
        <v>371</v>
      </c>
      <c r="G38" s="86">
        <v>501</v>
      </c>
      <c r="H38" s="87">
        <v>551</v>
      </c>
      <c r="I38" s="86">
        <v>551</v>
      </c>
      <c r="J38" s="88">
        <v>343</v>
      </c>
      <c r="K38" s="86">
        <v>759</v>
      </c>
      <c r="L38" s="86">
        <v>794</v>
      </c>
      <c r="M38" s="86">
        <v>640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1633</v>
      </c>
      <c r="F39" s="86">
        <v>562</v>
      </c>
      <c r="G39" s="86">
        <v>327</v>
      </c>
      <c r="H39" s="87">
        <v>78</v>
      </c>
      <c r="I39" s="86">
        <v>78</v>
      </c>
      <c r="J39" s="88">
        <v>78</v>
      </c>
      <c r="K39" s="86">
        <v>906</v>
      </c>
      <c r="L39" s="86">
        <v>948</v>
      </c>
      <c r="M39" s="86">
        <v>91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2412</v>
      </c>
      <c r="F40" s="86">
        <v>3521</v>
      </c>
      <c r="G40" s="86">
        <v>3733</v>
      </c>
      <c r="H40" s="87">
        <v>139</v>
      </c>
      <c r="I40" s="86">
        <v>139</v>
      </c>
      <c r="J40" s="88">
        <v>141</v>
      </c>
      <c r="K40" s="86">
        <v>1078</v>
      </c>
      <c r="L40" s="86">
        <v>1124</v>
      </c>
      <c r="M40" s="86">
        <v>162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1259</v>
      </c>
      <c r="F41" s="86">
        <v>617</v>
      </c>
      <c r="G41" s="86">
        <v>1555</v>
      </c>
      <c r="H41" s="87">
        <v>0</v>
      </c>
      <c r="I41" s="86">
        <v>0</v>
      </c>
      <c r="J41" s="88">
        <v>503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2773</v>
      </c>
      <c r="F42" s="86">
        <v>5186</v>
      </c>
      <c r="G42" s="86">
        <v>6283</v>
      </c>
      <c r="H42" s="87">
        <v>1830</v>
      </c>
      <c r="I42" s="86">
        <v>1830</v>
      </c>
      <c r="J42" s="88">
        <v>2396</v>
      </c>
      <c r="K42" s="86">
        <v>1250</v>
      </c>
      <c r="L42" s="86">
        <v>1330</v>
      </c>
      <c r="M42" s="86">
        <v>2131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1121</v>
      </c>
      <c r="F43" s="86">
        <v>1320</v>
      </c>
      <c r="G43" s="86">
        <v>2426</v>
      </c>
      <c r="H43" s="87">
        <v>445</v>
      </c>
      <c r="I43" s="86">
        <v>445</v>
      </c>
      <c r="J43" s="88">
        <v>567</v>
      </c>
      <c r="K43" s="86">
        <v>1947</v>
      </c>
      <c r="L43" s="86">
        <v>2553</v>
      </c>
      <c r="M43" s="86">
        <v>1777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3374</v>
      </c>
      <c r="F44" s="86">
        <v>6722</v>
      </c>
      <c r="G44" s="86">
        <v>377</v>
      </c>
      <c r="H44" s="87">
        <v>136</v>
      </c>
      <c r="I44" s="86">
        <v>136</v>
      </c>
      <c r="J44" s="88">
        <v>136</v>
      </c>
      <c r="K44" s="86">
        <v>771</v>
      </c>
      <c r="L44" s="86">
        <v>807</v>
      </c>
      <c r="M44" s="86">
        <v>158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</v>
      </c>
      <c r="F45" s="86">
        <v>849</v>
      </c>
      <c r="G45" s="86">
        <v>1560</v>
      </c>
      <c r="H45" s="87">
        <v>330</v>
      </c>
      <c r="I45" s="86">
        <v>330</v>
      </c>
      <c r="J45" s="88">
        <v>745</v>
      </c>
      <c r="K45" s="86">
        <v>1367</v>
      </c>
      <c r="L45" s="86">
        <v>1768</v>
      </c>
      <c r="M45" s="86">
        <v>1518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185</v>
      </c>
      <c r="H46" s="94">
        <v>0</v>
      </c>
      <c r="I46" s="93">
        <v>0</v>
      </c>
      <c r="J46" s="95">
        <v>430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9638</v>
      </c>
      <c r="F51" s="72">
        <f t="shared" ref="F51:M51" si="4">F52+F59+F62+F63+F64+F72+F73</f>
        <v>23553</v>
      </c>
      <c r="G51" s="72">
        <f t="shared" si="4"/>
        <v>32650</v>
      </c>
      <c r="H51" s="73">
        <f t="shared" si="4"/>
        <v>55860</v>
      </c>
      <c r="I51" s="72">
        <f t="shared" si="4"/>
        <v>70360</v>
      </c>
      <c r="J51" s="74">
        <f t="shared" si="4"/>
        <v>70155</v>
      </c>
      <c r="K51" s="72">
        <f t="shared" si="4"/>
        <v>69302</v>
      </c>
      <c r="L51" s="72">
        <f t="shared" si="4"/>
        <v>74327</v>
      </c>
      <c r="M51" s="72">
        <f t="shared" si="4"/>
        <v>79963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14500</v>
      </c>
      <c r="J64" s="95">
        <f t="shared" si="9"/>
        <v>14500</v>
      </c>
      <c r="K64" s="93">
        <f t="shared" si="9"/>
        <v>13500</v>
      </c>
      <c r="L64" s="93">
        <f t="shared" si="9"/>
        <v>18765</v>
      </c>
      <c r="M64" s="93">
        <f t="shared" si="9"/>
        <v>19760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14500</v>
      </c>
      <c r="J65" s="102">
        <f t="shared" si="10"/>
        <v>14500</v>
      </c>
      <c r="K65" s="100">
        <f t="shared" si="10"/>
        <v>13500</v>
      </c>
      <c r="L65" s="100">
        <f t="shared" si="10"/>
        <v>18765</v>
      </c>
      <c r="M65" s="100">
        <f t="shared" si="10"/>
        <v>19760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14500</v>
      </c>
      <c r="J67" s="95">
        <v>14500</v>
      </c>
      <c r="K67" s="93">
        <v>13500</v>
      </c>
      <c r="L67" s="93">
        <v>18765</v>
      </c>
      <c r="M67" s="95">
        <v>19760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9638</v>
      </c>
      <c r="F72" s="86">
        <v>23553</v>
      </c>
      <c r="G72" s="86">
        <v>32475</v>
      </c>
      <c r="H72" s="87">
        <v>55345</v>
      </c>
      <c r="I72" s="86">
        <v>55345</v>
      </c>
      <c r="J72" s="88">
        <v>55345</v>
      </c>
      <c r="K72" s="86">
        <v>55259</v>
      </c>
      <c r="L72" s="86">
        <v>54994</v>
      </c>
      <c r="M72" s="86">
        <v>59605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175</v>
      </c>
      <c r="H73" s="87">
        <f t="shared" si="12"/>
        <v>515</v>
      </c>
      <c r="I73" s="86">
        <f t="shared" si="12"/>
        <v>515</v>
      </c>
      <c r="J73" s="88">
        <f t="shared" si="12"/>
        <v>310</v>
      </c>
      <c r="K73" s="86">
        <f t="shared" si="12"/>
        <v>543</v>
      </c>
      <c r="L73" s="86">
        <f t="shared" si="12"/>
        <v>568</v>
      </c>
      <c r="M73" s="86">
        <f t="shared" si="12"/>
        <v>598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175</v>
      </c>
      <c r="H74" s="80">
        <v>515</v>
      </c>
      <c r="I74" s="79">
        <v>515</v>
      </c>
      <c r="J74" s="81">
        <v>310</v>
      </c>
      <c r="K74" s="79">
        <v>543</v>
      </c>
      <c r="L74" s="79">
        <v>568</v>
      </c>
      <c r="M74" s="79">
        <v>598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37966</v>
      </c>
      <c r="F77" s="72">
        <f t="shared" ref="F77:M77" si="13">F78+F81+F84+F85+F86+F87+F88</f>
        <v>52034</v>
      </c>
      <c r="G77" s="72">
        <f t="shared" si="13"/>
        <v>37051</v>
      </c>
      <c r="H77" s="73">
        <f t="shared" si="13"/>
        <v>66126</v>
      </c>
      <c r="I77" s="72">
        <f t="shared" si="13"/>
        <v>69126</v>
      </c>
      <c r="J77" s="74">
        <f t="shared" si="13"/>
        <v>54016</v>
      </c>
      <c r="K77" s="72">
        <f t="shared" si="13"/>
        <v>76082</v>
      </c>
      <c r="L77" s="72">
        <f t="shared" si="13"/>
        <v>82415</v>
      </c>
      <c r="M77" s="72">
        <f t="shared" si="13"/>
        <v>86799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37966</v>
      </c>
      <c r="F78" s="100">
        <f t="shared" ref="F78:M78" si="14">SUM(F79:F80)</f>
        <v>50463</v>
      </c>
      <c r="G78" s="100">
        <f t="shared" si="14"/>
        <v>36102</v>
      </c>
      <c r="H78" s="101">
        <f t="shared" si="14"/>
        <v>58011</v>
      </c>
      <c r="I78" s="100">
        <f t="shared" si="14"/>
        <v>58011</v>
      </c>
      <c r="J78" s="102">
        <f t="shared" si="14"/>
        <v>45601</v>
      </c>
      <c r="K78" s="100">
        <f t="shared" si="14"/>
        <v>61202</v>
      </c>
      <c r="L78" s="100">
        <f t="shared" si="14"/>
        <v>64017</v>
      </c>
      <c r="M78" s="100">
        <f t="shared" si="14"/>
        <v>67410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37966</v>
      </c>
      <c r="F79" s="79">
        <v>50463</v>
      </c>
      <c r="G79" s="79">
        <v>36102</v>
      </c>
      <c r="H79" s="80">
        <v>58011</v>
      </c>
      <c r="I79" s="79">
        <v>58011</v>
      </c>
      <c r="J79" s="81">
        <v>45601</v>
      </c>
      <c r="K79" s="79">
        <v>61202</v>
      </c>
      <c r="L79" s="79">
        <v>64017</v>
      </c>
      <c r="M79" s="79">
        <v>67410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1571</v>
      </c>
      <c r="G81" s="86">
        <f t="shared" si="15"/>
        <v>949</v>
      </c>
      <c r="H81" s="87">
        <f t="shared" si="15"/>
        <v>8115</v>
      </c>
      <c r="I81" s="86">
        <f t="shared" si="15"/>
        <v>11115</v>
      </c>
      <c r="J81" s="88">
        <f t="shared" si="15"/>
        <v>8415</v>
      </c>
      <c r="K81" s="86">
        <f t="shared" si="15"/>
        <v>14880</v>
      </c>
      <c r="L81" s="86">
        <f t="shared" si="15"/>
        <v>18398</v>
      </c>
      <c r="M81" s="86">
        <f t="shared" si="15"/>
        <v>19389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172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1399</v>
      </c>
      <c r="G83" s="93">
        <v>949</v>
      </c>
      <c r="H83" s="94">
        <v>8115</v>
      </c>
      <c r="I83" s="93">
        <v>11115</v>
      </c>
      <c r="J83" s="95">
        <v>8415</v>
      </c>
      <c r="K83" s="93">
        <v>14880</v>
      </c>
      <c r="L83" s="93">
        <v>18398</v>
      </c>
      <c r="M83" s="93">
        <v>19389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112746</v>
      </c>
      <c r="F92" s="46">
        <f t="shared" ref="F92:M92" si="16">F4+F51+F77+F90</f>
        <v>153909</v>
      </c>
      <c r="G92" s="46">
        <f t="shared" si="16"/>
        <v>162613</v>
      </c>
      <c r="H92" s="47">
        <f t="shared" si="16"/>
        <v>239065</v>
      </c>
      <c r="I92" s="46">
        <f t="shared" si="16"/>
        <v>239065</v>
      </c>
      <c r="J92" s="48">
        <f t="shared" si="16"/>
        <v>222810</v>
      </c>
      <c r="K92" s="46">
        <f t="shared" si="16"/>
        <v>270229</v>
      </c>
      <c r="L92" s="46">
        <f t="shared" si="16"/>
        <v>299143</v>
      </c>
      <c r="M92" s="46">
        <f t="shared" si="16"/>
        <v>318114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2014-05-29T13:29:52Z</dcterms:created>
  <dcterms:modified xsi:type="dcterms:W3CDTF">2014-05-30T09:23:13Z</dcterms:modified>
</cp:coreProperties>
</file>